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3"/>
  <workbookPr/>
  <mc:AlternateContent xmlns:mc="http://schemas.openxmlformats.org/markup-compatibility/2006">
    <mc:Choice Requires="x15">
      <x15ac:absPath xmlns:x15ac="http://schemas.microsoft.com/office/spreadsheetml/2010/11/ac" url="C:\Users\寺村ゆかの\Desktop\新システム関連\"/>
    </mc:Choice>
  </mc:AlternateContent>
  <xr:revisionPtr revIDLastSave="0" documentId="13_ncr:1_{FFFB67F6-A54B-4C32-A3DA-1033481AB159}" xr6:coauthVersionLast="36" xr6:coauthVersionMax="45" xr10:uidLastSave="{00000000-0000-0000-0000-000000000000}"/>
  <bookViews>
    <workbookView xWindow="830" yWindow="-120" windowWidth="19790" windowHeight="11760" xr2:uid="{00000000-000D-0000-FFFF-FFFF00000000}"/>
  </bookViews>
  <sheets>
    <sheet name="月報" sheetId="3" r:id="rId1"/>
    <sheet name="Sheet1" sheetId="1" r:id="rId2"/>
    <sheet name="Sheet2" sheetId="2" r:id="rId3"/>
  </sheets>
  <definedNames>
    <definedName name="_xlnm.Print_Area" localSheetId="0">月報!$B$2:$T$40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3" l="1"/>
  <c r="R38" i="3" l="1"/>
  <c r="Q38" i="3"/>
  <c r="W2" i="3" l="1"/>
  <c r="V6" i="3" s="1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6" i="3"/>
  <c r="P38" i="3"/>
  <c r="O38" i="3"/>
  <c r="N38" i="3"/>
  <c r="M38" i="3"/>
  <c r="I38" i="3"/>
  <c r="H38" i="3"/>
  <c r="G38" i="3"/>
  <c r="F38" i="3"/>
  <c r="E38" i="3"/>
  <c r="D38" i="3"/>
  <c r="V36" i="3" l="1"/>
  <c r="V32" i="3"/>
  <c r="C32" i="3" s="1"/>
  <c r="V28" i="3"/>
  <c r="C28" i="3" s="1"/>
  <c r="V24" i="3"/>
  <c r="C24" i="3" s="1"/>
  <c r="V20" i="3"/>
  <c r="C20" i="3" s="1"/>
  <c r="V16" i="3"/>
  <c r="C16" i="3" s="1"/>
  <c r="V12" i="3"/>
  <c r="C12" i="3" s="1"/>
  <c r="V9" i="3"/>
  <c r="C9" i="3" s="1"/>
  <c r="V21" i="3"/>
  <c r="C21" i="3" s="1"/>
  <c r="C6" i="3"/>
  <c r="V35" i="3"/>
  <c r="C35" i="3" s="1"/>
  <c r="V31" i="3"/>
  <c r="C31" i="3" s="1"/>
  <c r="V27" i="3"/>
  <c r="C27" i="3" s="1"/>
  <c r="V23" i="3"/>
  <c r="C23" i="3" s="1"/>
  <c r="V19" i="3"/>
  <c r="C19" i="3" s="1"/>
  <c r="V15" i="3"/>
  <c r="C15" i="3" s="1"/>
  <c r="V11" i="3"/>
  <c r="C11" i="3" s="1"/>
  <c r="V8" i="3"/>
  <c r="C8" i="3" s="1"/>
  <c r="V29" i="3"/>
  <c r="C29" i="3" s="1"/>
  <c r="V17" i="3"/>
  <c r="C17" i="3" s="1"/>
  <c r="V34" i="3"/>
  <c r="C34" i="3" s="1"/>
  <c r="V30" i="3"/>
  <c r="C30" i="3" s="1"/>
  <c r="V26" i="3"/>
  <c r="C26" i="3" s="1"/>
  <c r="V22" i="3"/>
  <c r="C22" i="3" s="1"/>
  <c r="V18" i="3"/>
  <c r="C18" i="3" s="1"/>
  <c r="V14" i="3"/>
  <c r="C14" i="3" s="1"/>
  <c r="V10" i="3"/>
  <c r="C10" i="3" s="1"/>
  <c r="V7" i="3"/>
  <c r="C7" i="3" s="1"/>
  <c r="V33" i="3"/>
  <c r="C33" i="3" s="1"/>
  <c r="V25" i="3"/>
  <c r="C25" i="3" s="1"/>
  <c r="V13" i="3"/>
  <c r="C13" i="3" s="1"/>
  <c r="E39" i="3"/>
  <c r="H39" i="3"/>
  <c r="O40" i="3"/>
  <c r="M39" i="3" s="1"/>
  <c r="O39" i="3" l="1"/>
  <c r="N39" i="3"/>
  <c r="S6" i="3" l="1"/>
  <c r="S35" i="3" l="1"/>
  <c r="S13" i="3"/>
  <c r="S31" i="3"/>
  <c r="S18" i="3"/>
  <c r="S14" i="3"/>
  <c r="S23" i="3"/>
  <c r="S16" i="3"/>
  <c r="S32" i="3"/>
  <c r="S24" i="3"/>
  <c r="S10" i="3"/>
  <c r="S29" i="3"/>
  <c r="S9" i="3"/>
  <c r="S25" i="3"/>
  <c r="S33" i="3"/>
  <c r="S11" i="3"/>
  <c r="S27" i="3"/>
  <c r="S15" i="3"/>
  <c r="L38" i="3"/>
  <c r="I39" i="3" s="1"/>
  <c r="S12" i="3"/>
  <c r="S28" i="3"/>
  <c r="S30" i="3"/>
  <c r="S36" i="3"/>
  <c r="S7" i="3"/>
  <c r="S20" i="3"/>
  <c r="S34" i="3"/>
  <c r="S22" i="3"/>
  <c r="S17" i="3"/>
  <c r="S8" i="3"/>
  <c r="S26" i="3"/>
  <c r="S21" i="3"/>
  <c r="S19" i="3"/>
  <c r="T38" i="3" l="1"/>
  <c r="S38" i="3"/>
  <c r="F39" i="3"/>
  <c r="S39" i="3" l="1"/>
</calcChain>
</file>

<file path=xl/sharedStrings.xml><?xml version="1.0" encoding="utf-8"?>
<sst xmlns="http://schemas.openxmlformats.org/spreadsheetml/2006/main" count="146" uniqueCount="91">
  <si>
    <t>所在地</t>
    <rPh sb="0" eb="3">
      <t>ショザイチ</t>
    </rPh>
    <phoneticPr fontId="1"/>
  </si>
  <si>
    <t>団体名</t>
    <rPh sb="0" eb="2">
      <t>ダンタイ</t>
    </rPh>
    <rPh sb="2" eb="3">
      <t>メイ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</si>
  <si>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</si>
  <si>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実施場所</t>
    <rPh sb="0" eb="2">
      <t>ジッシ</t>
    </rPh>
    <rPh sb="2" eb="4">
      <t>バショ</t>
    </rPh>
    <phoneticPr fontId="1"/>
  </si>
  <si>
    <t>（住所）</t>
    <rPh sb="1" eb="3">
      <t>ジュウショ</t>
    </rPh>
    <phoneticPr fontId="1"/>
  </si>
  <si>
    <t>開設曜日</t>
    <rPh sb="0" eb="2">
      <t>カイセツ</t>
    </rPh>
    <rPh sb="2" eb="4">
      <t>ヨウビ</t>
    </rPh>
    <phoneticPr fontId="1"/>
  </si>
  <si>
    <t>開設時間</t>
    <rPh sb="0" eb="2">
      <t>カイセツ</t>
    </rPh>
    <rPh sb="2" eb="4">
      <t>ジカン</t>
    </rPh>
    <phoneticPr fontId="1"/>
  </si>
  <si>
    <t>ひろば名称</t>
    <rPh sb="3" eb="5">
      <t>メイショウ</t>
    </rPh>
    <phoneticPr fontId="1"/>
  </si>
  <si>
    <t>開設日数（年間）</t>
    <rPh sb="0" eb="2">
      <t>カイセツ</t>
    </rPh>
    <rPh sb="2" eb="4">
      <t>ニッスウ</t>
    </rPh>
    <rPh sb="5" eb="7">
      <t>ネンカン</t>
    </rPh>
    <phoneticPr fontId="1"/>
  </si>
  <si>
    <t>職員配置</t>
    <rPh sb="0" eb="2">
      <t>ショクイン</t>
    </rPh>
    <rPh sb="2" eb="4">
      <t>ハイチ</t>
    </rPh>
    <phoneticPr fontId="1"/>
  </si>
  <si>
    <t>有している資格</t>
    <rPh sb="0" eb="1">
      <t>ユウ</t>
    </rPh>
    <rPh sb="5" eb="7">
      <t>シカク</t>
    </rPh>
    <phoneticPr fontId="1"/>
  </si>
  <si>
    <t>加算事業の実施</t>
    <rPh sb="0" eb="2">
      <t>カサン</t>
    </rPh>
    <rPh sb="2" eb="4">
      <t>ジギョウ</t>
    </rPh>
    <rPh sb="5" eb="7">
      <t>ジッシ</t>
    </rPh>
    <phoneticPr fontId="1"/>
  </si>
  <si>
    <t>実施月</t>
    <rPh sb="0" eb="2">
      <t>ジッシ</t>
    </rPh>
    <rPh sb="2" eb="3">
      <t>ツキ</t>
    </rPh>
    <phoneticPr fontId="1"/>
  </si>
  <si>
    <t>AM</t>
    <phoneticPr fontId="1"/>
  </si>
  <si>
    <t>PM</t>
    <phoneticPr fontId="1"/>
  </si>
  <si>
    <t>保護者</t>
    <rPh sb="0" eb="3">
      <t>ホゴシャ</t>
    </rPh>
    <phoneticPr fontId="1"/>
  </si>
  <si>
    <t>乳　　幼　　児</t>
    <rPh sb="0" eb="1">
      <t>ニュウ</t>
    </rPh>
    <rPh sb="3" eb="4">
      <t>ヨウ</t>
    </rPh>
    <rPh sb="6" eb="7">
      <t>コ</t>
    </rPh>
    <phoneticPr fontId="2"/>
  </si>
  <si>
    <t>０歳</t>
    <rPh sb="1" eb="2">
      <t>サイ</t>
    </rPh>
    <phoneticPr fontId="2"/>
  </si>
  <si>
    <t>１歳</t>
    <rPh sb="1" eb="2">
      <t>サイ</t>
    </rPh>
    <phoneticPr fontId="3"/>
  </si>
  <si>
    <t>２歳</t>
    <rPh sb="1" eb="2">
      <t>サイ</t>
    </rPh>
    <phoneticPr fontId="3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</si>
  <si>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</si>
  <si>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</si>
  <si>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</si>
  <si>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６歳</t>
    <rPh sb="1" eb="2">
      <t>サイ</t>
    </rPh>
    <phoneticPr fontId="3"/>
  </si>
  <si>
    <t>ボランティア</t>
    <phoneticPr fontId="1"/>
  </si>
  <si>
    <t>日</t>
    <rPh sb="0" eb="1">
      <t>ニチ</t>
    </rPh>
    <phoneticPr fontId="3"/>
  </si>
  <si>
    <t>曜</t>
    <rPh sb="0" eb="1">
      <t>ヨウ</t>
    </rPh>
    <phoneticPr fontId="3"/>
  </si>
  <si>
    <t xml:space="preserve">利用人数 </t>
    <rPh sb="0" eb="2">
      <t>リヨウ</t>
    </rPh>
    <rPh sb="2" eb="4">
      <t>ニンズウ</t>
    </rPh>
    <phoneticPr fontId="3"/>
  </si>
  <si>
    <t>居住地区分</t>
    <rPh sb="0" eb="3">
      <t>キョジュウチ</t>
    </rPh>
    <rPh sb="3" eb="5">
      <t>クブン</t>
    </rPh>
    <phoneticPr fontId="3"/>
  </si>
  <si>
    <t>その他の利用 （講座等）</t>
    <rPh sb="2" eb="3">
      <t>タ</t>
    </rPh>
    <rPh sb="4" eb="6">
      <t>リヨウ</t>
    </rPh>
    <rPh sb="8" eb="10">
      <t>コウザ</t>
    </rPh>
    <rPh sb="10" eb="11">
      <t>トウ</t>
    </rPh>
    <phoneticPr fontId="3"/>
  </si>
  <si>
    <t>合計
(a+b)</t>
    <rPh sb="0" eb="2">
      <t>ゴウケイ</t>
    </rPh>
    <phoneticPr fontId="3"/>
  </si>
  <si>
    <t>備考</t>
    <rPh sb="0" eb="2">
      <t>ビコウ</t>
    </rPh>
    <phoneticPr fontId="3"/>
  </si>
  <si>
    <t>乳幼児</t>
    <rPh sb="0" eb="3">
      <t>ニュウヨウジ</t>
    </rPh>
    <phoneticPr fontId="3"/>
  </si>
  <si>
    <t>幼児</t>
    <rPh sb="0" eb="2">
      <t>ヨウジ</t>
    </rPh>
    <phoneticPr fontId="3"/>
  </si>
  <si>
    <t>合計（a）</t>
    <rPh sb="0" eb="2">
      <t>ゴウケイ</t>
    </rPh>
    <phoneticPr fontId="3"/>
  </si>
  <si>
    <t>市内</t>
    <rPh sb="0" eb="2">
      <t>シナイ</t>
    </rPh>
    <phoneticPr fontId="3"/>
  </si>
  <si>
    <t>市外</t>
    <rPh sb="0" eb="2">
      <t>シガイ</t>
    </rPh>
    <phoneticPr fontId="3"/>
  </si>
  <si>
    <t>行事名等</t>
    <rPh sb="0" eb="2">
      <t>ギョウジ</t>
    </rPh>
    <rPh sb="2" eb="3">
      <t>メイ</t>
    </rPh>
    <rPh sb="3" eb="4">
      <t>トウ</t>
    </rPh>
    <phoneticPr fontId="3"/>
  </si>
  <si>
    <t>人数(b)</t>
    <rPh sb="0" eb="2">
      <t>ニンズウ</t>
    </rPh>
    <phoneticPr fontId="3"/>
  </si>
  <si>
    <t>0歳</t>
    <rPh sb="1" eb="2">
      <t>サイ</t>
    </rPh>
    <phoneticPr fontId="3"/>
  </si>
  <si>
    <t>1歳</t>
    <rPh sb="1" eb="2">
      <t>サイ</t>
    </rPh>
    <phoneticPr fontId="3"/>
  </si>
  <si>
    <t>2歳</t>
    <rPh sb="1" eb="2">
      <t>サイ</t>
    </rPh>
    <phoneticPr fontId="3"/>
  </si>
  <si>
    <t>3歳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</si>
  <si>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</si>
  <si>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</si>
  <si>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北区</t>
    <rPh sb="0" eb="2">
      <t>キタク</t>
    </rPh>
    <phoneticPr fontId="3"/>
  </si>
  <si>
    <t>北区以外</t>
    <rPh sb="0" eb="2">
      <t>キタク</t>
    </rPh>
    <rPh sb="2" eb="4">
      <t>イガイ</t>
    </rPh>
    <phoneticPr fontId="3"/>
  </si>
  <si>
    <t>水</t>
  </si>
  <si>
    <t>木</t>
  </si>
  <si>
    <t>金</t>
  </si>
  <si>
    <t>土</t>
  </si>
  <si>
    <t>日</t>
  </si>
  <si>
    <t>月</t>
  </si>
  <si>
    <t>火</t>
  </si>
  <si>
    <t>月計</t>
    <rPh sb="0" eb="1">
      <t>ツキ</t>
    </rPh>
    <rPh sb="1" eb="2">
      <t>ケイ</t>
    </rPh>
    <phoneticPr fontId="3"/>
  </si>
  <si>
    <t>人</t>
    <rPh sb="0" eb="1">
      <t>ニン</t>
    </rPh>
    <phoneticPr fontId="3"/>
  </si>
  <si>
    <t>回</t>
    <rPh sb="0" eb="1">
      <t>カイ</t>
    </rPh>
    <phoneticPr fontId="3"/>
  </si>
  <si>
    <t>開館日</t>
    <rPh sb="0" eb="3">
      <t>カイカンビ</t>
    </rPh>
    <phoneticPr fontId="3"/>
  </si>
  <si>
    <t>乳幼児計</t>
    <rPh sb="0" eb="3">
      <t>ニュウヨウジ</t>
    </rPh>
    <rPh sb="3" eb="4">
      <t>ケイ</t>
    </rPh>
    <phoneticPr fontId="3"/>
  </si>
  <si>
    <t>幼児計</t>
    <rPh sb="0" eb="2">
      <t>ヨウジ</t>
    </rPh>
    <rPh sb="2" eb="3">
      <t>ケイ</t>
    </rPh>
    <phoneticPr fontId="3"/>
  </si>
  <si>
    <t>平均人数</t>
    <rPh sb="0" eb="2">
      <t>ヘイキン</t>
    </rPh>
    <rPh sb="2" eb="4">
      <t>ニンズウ</t>
    </rPh>
    <phoneticPr fontId="3"/>
  </si>
  <si>
    <t>4月</t>
    <rPh sb="1" eb="2">
      <t>ツキ</t>
    </rPh>
    <phoneticPr fontId="1"/>
  </si>
  <si>
    <t>5月</t>
    <rPh sb="1" eb="2">
      <t>ガツ</t>
    </rPh>
    <phoneticPr fontId="1"/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</si>
  <si>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</si>
  <si>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</si>
  <si>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</si>
  <si>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</si>
  <si>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</si>
  <si>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</si>
  <si>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</si>
  <si>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</si>
  <si>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</si>
  <si>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</si>
  <si>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ボランティア</t>
    <phoneticPr fontId="1"/>
  </si>
  <si>
    <t>区内</t>
    <rPh sb="0" eb="2">
      <t>クナイ</t>
    </rPh>
    <phoneticPr fontId="3"/>
  </si>
  <si>
    <t>区外</t>
    <rPh sb="0" eb="1">
      <t>ク</t>
    </rPh>
    <rPh sb="1" eb="2">
      <t>ガイ</t>
    </rPh>
    <phoneticPr fontId="3"/>
  </si>
  <si>
    <t>月分</t>
    <rPh sb="0" eb="1">
      <t>ガツ</t>
    </rPh>
    <rPh sb="1" eb="2">
      <t>ブン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</si>
  <si>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</si>
  <si>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</si>
  <si>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</si>
  <si>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人</t>
  </si>
  <si>
    <t>人</t>
    <phoneticPr fontId="3"/>
  </si>
  <si>
    <t>電話番号</t>
    <rPh sb="0" eb="4">
      <t>デンワバンゴウ</t>
    </rPh>
    <phoneticPr fontId="1"/>
  </si>
  <si>
    <t>メールアドレス</t>
    <phoneticPr fontId="1"/>
  </si>
  <si>
    <t>小学生</t>
    <rPh sb="0" eb="3">
      <t>ショウガクセイ</t>
    </rPh>
    <phoneticPr fontId="1"/>
  </si>
  <si>
    <t>（　神戸大学大学院人間発達環境学研究科　）</t>
    <rPh sb="2" eb="4">
      <t>コウベ</t>
    </rPh>
    <rPh sb="4" eb="6">
      <t>ダイガク</t>
    </rPh>
    <rPh sb="6" eb="9">
      <t>ダイガクイン</t>
    </rPh>
    <rPh sb="9" eb="19">
      <t>ニンゲンハッタツカンキョウガクケンキュウカ</t>
    </rPh>
    <phoneticPr fontId="1"/>
  </si>
  <si>
    <t>　ひろば名（　のびやかスペースあーち　）</t>
    <rPh sb="4" eb="5">
      <t>メイ</t>
    </rPh>
    <phoneticPr fontId="3"/>
  </si>
  <si>
    <t>人形劇「むー」打ち合わせ</t>
    <rPh sb="0" eb="3">
      <t>ニンギョウゲキ</t>
    </rPh>
    <rPh sb="7" eb="8">
      <t>ウ</t>
    </rPh>
    <rPh sb="9" eb="10">
      <t>ア</t>
    </rPh>
    <phoneticPr fontId="1"/>
  </si>
  <si>
    <t>見学　灘区5名　市民4名</t>
    <rPh sb="0" eb="2">
      <t>ケンガク</t>
    </rPh>
    <rPh sb="3" eb="5">
      <t>ナダク</t>
    </rPh>
    <rPh sb="6" eb="7">
      <t>メイ</t>
    </rPh>
    <rPh sb="8" eb="10">
      <t>シミン</t>
    </rPh>
    <rPh sb="11" eb="12">
      <t>メイ</t>
    </rPh>
    <phoneticPr fontId="1"/>
  </si>
  <si>
    <t>よる・あーち</t>
    <phoneticPr fontId="1"/>
  </si>
  <si>
    <t>大雨警報のため休館</t>
    <rPh sb="0" eb="2">
      <t>オオアメ</t>
    </rPh>
    <rPh sb="2" eb="4">
      <t>ケイホウ</t>
    </rPh>
    <rPh sb="7" eb="9">
      <t>キュウカン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</si>
</sst>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6"/>
      <name val="Meiryo UI"/>
      <family val="3"/>
      <charset val="128"/>
    </font>
    <font>
      <sz val="12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26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6" xfId="1" applyFont="1" applyBorder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shrinkToFit="1"/>
    </xf>
    <xf numFmtId="0" fontId="6" fillId="0" borderId="34" xfId="1" applyFont="1" applyBorder="1" applyAlignment="1">
      <alignment vertical="center" shrinkToFit="1"/>
    </xf>
    <xf numFmtId="0" fontId="6" fillId="0" borderId="36" xfId="1" applyFont="1" applyBorder="1" applyAlignment="1">
      <alignment vertical="center" shrinkToFit="1"/>
    </xf>
    <xf numFmtId="0" fontId="6" fillId="0" borderId="37" xfId="1" applyFont="1" applyBorder="1" applyAlignment="1">
      <alignment vertical="center" shrinkToFit="1"/>
    </xf>
    <xf numFmtId="0" fontId="6" fillId="0" borderId="38" xfId="1" applyFont="1" applyBorder="1" applyAlignment="1">
      <alignment vertical="center" shrinkToFit="1"/>
    </xf>
    <xf numFmtId="0" fontId="6" fillId="0" borderId="39" xfId="1" applyFont="1" applyBorder="1" applyAlignment="1">
      <alignment vertical="center" shrinkToFit="1"/>
    </xf>
    <xf numFmtId="0" fontId="6" fillId="0" borderId="40" xfId="1" applyFont="1" applyBorder="1" applyAlignment="1">
      <alignment vertical="center" shrinkToFit="1"/>
    </xf>
    <xf numFmtId="0" fontId="6" fillId="0" borderId="41" xfId="1" applyFont="1" applyBorder="1" applyAlignment="1">
      <alignment vertical="center" shrinkToFit="1"/>
    </xf>
    <xf numFmtId="0" fontId="6" fillId="0" borderId="42" xfId="1" applyFont="1" applyBorder="1" applyAlignment="1">
      <alignment vertical="center" shrinkToFit="1"/>
    </xf>
    <xf numFmtId="0" fontId="6" fillId="0" borderId="43" xfId="1" applyFont="1" applyBorder="1" applyAlignment="1">
      <alignment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0" borderId="21" xfId="1" applyFont="1" applyBorder="1" applyAlignment="1">
      <alignment vertical="center" shrinkToFit="1"/>
    </xf>
    <xf numFmtId="0" fontId="6" fillId="0" borderId="44" xfId="1" applyFont="1" applyBorder="1" applyAlignment="1">
      <alignment vertical="center" shrinkToFit="1"/>
    </xf>
    <xf numFmtId="0" fontId="6" fillId="0" borderId="22" xfId="1" applyFont="1" applyBorder="1" applyAlignment="1">
      <alignment vertical="center" shrinkToFit="1"/>
    </xf>
    <xf numFmtId="0" fontId="6" fillId="0" borderId="45" xfId="1" applyFont="1" applyBorder="1" applyAlignment="1">
      <alignment vertical="center" shrinkToFit="1"/>
    </xf>
    <xf numFmtId="0" fontId="6" fillId="0" borderId="46" xfId="1" applyFont="1" applyBorder="1" applyAlignment="1">
      <alignment vertical="center" shrinkToFit="1"/>
    </xf>
    <xf numFmtId="0" fontId="6" fillId="0" borderId="47" xfId="1" applyFont="1" applyBorder="1" applyAlignment="1">
      <alignment vertical="center" shrinkToFit="1"/>
    </xf>
    <xf numFmtId="0" fontId="6" fillId="0" borderId="35" xfId="1" applyFont="1" applyFill="1" applyBorder="1" applyAlignment="1">
      <alignment horizontal="center" vertical="center" shrinkToFit="1"/>
    </xf>
    <xf numFmtId="0" fontId="6" fillId="0" borderId="48" xfId="1" applyFont="1" applyBorder="1" applyAlignment="1">
      <alignment horizontal="center" vertical="center" shrinkToFit="1"/>
    </xf>
    <xf numFmtId="0" fontId="6" fillId="0" borderId="49" xfId="1" applyFont="1" applyBorder="1" applyAlignment="1">
      <alignment vertical="center" shrinkToFit="1"/>
    </xf>
    <xf numFmtId="0" fontId="6" fillId="0" borderId="50" xfId="1" applyFont="1" applyBorder="1" applyAlignment="1">
      <alignment vertical="center" shrinkToFit="1"/>
    </xf>
    <xf numFmtId="0" fontId="6" fillId="0" borderId="51" xfId="1" applyFont="1" applyBorder="1" applyAlignment="1">
      <alignment vertical="center" shrinkToFit="1"/>
    </xf>
    <xf numFmtId="0" fontId="6" fillId="0" borderId="0" xfId="1" applyFont="1" applyBorder="1" applyAlignment="1">
      <alignment vertical="center" shrinkToFit="1"/>
    </xf>
    <xf numFmtId="0" fontId="6" fillId="0" borderId="24" xfId="1" applyFont="1" applyBorder="1" applyAlignment="1">
      <alignment vertical="center" shrinkToFit="1"/>
    </xf>
    <xf numFmtId="0" fontId="6" fillId="0" borderId="48" xfId="1" applyFont="1" applyBorder="1" applyAlignment="1">
      <alignment vertical="center" shrinkToFit="1"/>
    </xf>
    <xf numFmtId="0" fontId="6" fillId="0" borderId="52" xfId="1" applyFont="1" applyBorder="1" applyAlignment="1">
      <alignment vertical="center" shrinkToFit="1"/>
    </xf>
    <xf numFmtId="0" fontId="6" fillId="0" borderId="35" xfId="1" applyFont="1" applyBorder="1" applyAlignment="1">
      <alignment vertical="center" shrinkToFit="1"/>
    </xf>
    <xf numFmtId="0" fontId="6" fillId="0" borderId="53" xfId="1" applyFont="1" applyBorder="1" applyAlignment="1">
      <alignment vertical="center" shrinkToFit="1"/>
    </xf>
    <xf numFmtId="0" fontId="6" fillId="0" borderId="54" xfId="1" applyFont="1" applyBorder="1" applyAlignment="1">
      <alignment vertical="center" shrinkToFit="1"/>
    </xf>
    <xf numFmtId="0" fontId="6" fillId="0" borderId="55" xfId="1" applyFont="1" applyBorder="1" applyAlignment="1">
      <alignment vertical="center" shrinkToFit="1"/>
    </xf>
    <xf numFmtId="0" fontId="6" fillId="0" borderId="56" xfId="1" applyFont="1" applyBorder="1" applyAlignment="1">
      <alignment vertical="center" shrinkToFit="1"/>
    </xf>
    <xf numFmtId="0" fontId="6" fillId="0" borderId="57" xfId="1" applyFont="1" applyBorder="1" applyAlignment="1">
      <alignment vertical="center" shrinkToFit="1"/>
    </xf>
    <xf numFmtId="0" fontId="8" fillId="0" borderId="21" xfId="1" applyFont="1" applyBorder="1" applyAlignment="1">
      <alignment vertical="center" shrinkToFit="1"/>
    </xf>
    <xf numFmtId="0" fontId="8" fillId="0" borderId="44" xfId="1" applyFont="1" applyBorder="1" applyAlignment="1">
      <alignment vertical="center" shrinkToFit="1"/>
    </xf>
    <xf numFmtId="0" fontId="6" fillId="0" borderId="58" xfId="1" applyFont="1" applyBorder="1" applyAlignment="1">
      <alignment vertical="center" shrinkToFit="1"/>
    </xf>
    <xf numFmtId="0" fontId="6" fillId="0" borderId="61" xfId="1" applyFont="1" applyBorder="1" applyAlignment="1">
      <alignment horizontal="right" vertical="center" shrinkToFit="1"/>
    </xf>
    <xf numFmtId="0" fontId="6" fillId="0" borderId="62" xfId="1" applyFont="1" applyBorder="1" applyAlignment="1">
      <alignment horizontal="right" vertical="center" shrinkToFit="1"/>
    </xf>
    <xf numFmtId="0" fontId="6" fillId="0" borderId="63" xfId="1" applyFont="1" applyBorder="1" applyAlignment="1">
      <alignment horizontal="right" vertical="center" shrinkToFit="1"/>
    </xf>
    <xf numFmtId="0" fontId="6" fillId="0" borderId="64" xfId="1" applyFont="1" applyBorder="1" applyAlignment="1">
      <alignment horizontal="right" vertical="center" shrinkToFit="1"/>
    </xf>
    <xf numFmtId="0" fontId="6" fillId="0" borderId="65" xfId="1" applyFont="1" applyBorder="1" applyAlignment="1">
      <alignment horizontal="right" vertical="center" shrinkToFit="1"/>
    </xf>
    <xf numFmtId="0" fontId="6" fillId="0" borderId="60" xfId="1" applyFont="1" applyBorder="1" applyAlignment="1">
      <alignment horizontal="right" vertical="center" shrinkToFit="1"/>
    </xf>
    <xf numFmtId="0" fontId="6" fillId="0" borderId="66" xfId="1" applyFont="1" applyBorder="1" applyAlignment="1">
      <alignment horizontal="right" vertical="center" shrinkToFit="1"/>
    </xf>
    <xf numFmtId="0" fontId="6" fillId="0" borderId="67" xfId="1" applyFont="1" applyBorder="1" applyAlignment="1">
      <alignment horizontal="right" vertical="center" shrinkToFit="1"/>
    </xf>
    <xf numFmtId="0" fontId="6" fillId="0" borderId="0" xfId="1" applyFont="1" applyAlignment="1">
      <alignment horizontal="right" vertical="center"/>
    </xf>
    <xf numFmtId="38" fontId="6" fillId="0" borderId="2" xfId="2" applyFont="1" applyBorder="1" applyAlignment="1">
      <alignment vertical="center" shrinkToFit="1"/>
    </xf>
    <xf numFmtId="38" fontId="6" fillId="0" borderId="4" xfId="2" applyFont="1" applyBorder="1" applyAlignment="1">
      <alignment vertical="center" shrinkToFit="1"/>
    </xf>
    <xf numFmtId="38" fontId="6" fillId="0" borderId="30" xfId="2" applyFont="1" applyBorder="1" applyAlignment="1">
      <alignment vertical="center" shrinkToFit="1"/>
    </xf>
    <xf numFmtId="38" fontId="6" fillId="0" borderId="7" xfId="2" applyFont="1" applyBorder="1" applyAlignment="1">
      <alignment vertical="center" shrinkToFit="1"/>
    </xf>
    <xf numFmtId="38" fontId="6" fillId="0" borderId="31" xfId="2" applyFont="1" applyBorder="1" applyAlignment="1">
      <alignment vertical="center" shrinkToFit="1"/>
    </xf>
    <xf numFmtId="38" fontId="6" fillId="0" borderId="32" xfId="2" applyFont="1" applyBorder="1" applyAlignment="1">
      <alignment vertical="center" shrinkToFit="1"/>
    </xf>
    <xf numFmtId="38" fontId="6" fillId="0" borderId="68" xfId="2" applyFont="1" applyBorder="1" applyAlignment="1">
      <alignment vertical="center" shrinkToFit="1"/>
    </xf>
    <xf numFmtId="0" fontId="6" fillId="0" borderId="33" xfId="1" applyFont="1" applyBorder="1" applyAlignment="1">
      <alignment vertical="center" shrinkToFit="1"/>
    </xf>
    <xf numFmtId="0" fontId="6" fillId="0" borderId="5" xfId="1" applyFont="1" applyBorder="1" applyAlignment="1">
      <alignment vertical="center" shrinkToFit="1"/>
    </xf>
    <xf numFmtId="0" fontId="6" fillId="0" borderId="32" xfId="1" applyFont="1" applyBorder="1" applyAlignment="1">
      <alignment vertical="center" shrinkToFit="1"/>
    </xf>
    <xf numFmtId="0" fontId="6" fillId="0" borderId="0" xfId="1" applyFont="1" applyBorder="1" applyAlignment="1">
      <alignment vertical="center" textRotation="180" wrapText="1"/>
    </xf>
    <xf numFmtId="0" fontId="6" fillId="0" borderId="0" xfId="1" applyFont="1" applyBorder="1" applyAlignment="1">
      <alignment horizontal="center" vertical="center" shrinkToFit="1"/>
    </xf>
    <xf numFmtId="38" fontId="6" fillId="0" borderId="69" xfId="2" applyFont="1" applyBorder="1" applyAlignment="1">
      <alignment vertical="center" shrinkToFit="1"/>
    </xf>
    <xf numFmtId="176" fontId="6" fillId="0" borderId="69" xfId="3" applyNumberFormat="1" applyFont="1" applyBorder="1" applyAlignment="1">
      <alignment vertical="center" shrinkToFit="1"/>
    </xf>
    <xf numFmtId="0" fontId="6" fillId="0" borderId="69" xfId="1" applyFont="1" applyBorder="1" applyAlignment="1">
      <alignment vertical="center" shrinkToFit="1"/>
    </xf>
    <xf numFmtId="0" fontId="6" fillId="0" borderId="0" xfId="1" applyFont="1" applyBorder="1" applyAlignment="1">
      <alignment horizontal="left" vertical="center"/>
    </xf>
    <xf numFmtId="38" fontId="6" fillId="0" borderId="0" xfId="2" applyFont="1" applyBorder="1" applyAlignment="1">
      <alignment vertical="center" shrinkToFit="1"/>
    </xf>
    <xf numFmtId="0" fontId="6" fillId="0" borderId="0" xfId="1" applyFont="1" applyBorder="1" applyAlignment="1">
      <alignment horizontal="right" vertic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57" xfId="1" applyFont="1" applyBorder="1" applyAlignment="1">
      <alignment vertical="center" shrinkToFit="1"/>
    </xf>
    <xf numFmtId="176" fontId="6" fillId="0" borderId="0" xfId="3" applyNumberFormat="1" applyFont="1" applyBorder="1" applyAlignment="1">
      <alignment vertical="center" shrinkToFit="1"/>
    </xf>
    <xf numFmtId="0" fontId="6" fillId="0" borderId="17" xfId="1" applyFont="1" applyBorder="1" applyAlignment="1">
      <alignment horizontal="centerContinuous" vertical="center" wrapText="1"/>
    </xf>
    <xf numFmtId="0" fontId="6" fillId="0" borderId="18" xfId="1" applyFont="1" applyBorder="1" applyAlignment="1">
      <alignment horizontal="centerContinuous" vertical="center" wrapText="1"/>
    </xf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left" vertical="center"/>
    </xf>
    <xf numFmtId="0" fontId="6" fillId="0" borderId="71" xfId="1" applyFont="1" applyBorder="1" applyAlignment="1">
      <alignment vertical="center" shrinkToFit="1"/>
    </xf>
    <xf numFmtId="0" fontId="8" fillId="0" borderId="47" xfId="1" applyFont="1" applyBorder="1" applyAlignment="1">
      <alignment vertical="center" shrinkToFit="1"/>
    </xf>
    <xf numFmtId="0" fontId="7" fillId="0" borderId="0" xfId="1" applyFont="1" applyFill="1" applyBorder="1" applyAlignment="1">
      <alignment vertical="center" wrapText="1"/>
    </xf>
    <xf numFmtId="14" fontId="6" fillId="0" borderId="0" xfId="1" applyNumberFormat="1" applyFont="1" applyAlignment="1">
      <alignment vertical="center"/>
    </xf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right" vertical="center" shrinkToFit="1"/>
    </xf>
    <xf numFmtId="0" fontId="7" fillId="0" borderId="0" xfId="1" applyFont="1" applyFill="1" applyBorder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6" fillId="0" borderId="0" xfId="1" applyFont="1" applyBorder="1" applyAlignment="1">
      <alignment vertical="center" textRotation="180" wrapText="1"/>
    </xf>
    <xf numFmtId="0" fontId="6" fillId="0" borderId="59" xfId="1" applyFont="1" applyBorder="1" applyAlignment="1">
      <alignment horizontal="center" vertical="center" shrinkToFit="1"/>
    </xf>
    <xf numFmtId="0" fontId="6" fillId="0" borderId="60" xfId="1" applyFont="1" applyBorder="1" applyAlignment="1">
      <alignment horizontal="center" vertical="center" shrinkToFit="1"/>
    </xf>
    <xf numFmtId="0" fontId="6" fillId="0" borderId="68" xfId="1" applyFont="1" applyBorder="1" applyAlignment="1">
      <alignment horizontal="center" vertical="center" shrinkToFit="1"/>
    </xf>
    <xf numFmtId="0" fontId="6" fillId="0" borderId="32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0" fontId="6" fillId="0" borderId="27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6" fillId="2" borderId="25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4"/>
  <sheetViews>
    <sheetView tabSelected="1" view="pageLayout" topLeftCell="L19" zoomScaleNormal="70" zoomScaleSheetLayoutView="85" workbookViewId="0">
      <selection activeCell="R32" sqref="R32"/>
    </sheetView>
  </sheetViews>
  <sheetFormatPr defaultColWidth="9" defaultRowHeight="15" x14ac:dyDescent="0.55000000000000004"/>
  <cols>
    <col min="1" max="1" width="2.08203125" style="3" customWidth="1"/>
    <col min="2" max="2" width="5.58203125" style="2" customWidth="1"/>
    <col min="3" max="3" width="5.58203125" style="83" customWidth="1"/>
    <col min="4" max="10" width="8.58203125" style="3" customWidth="1"/>
    <col min="11" max="11" width="9.83203125" style="3" customWidth="1"/>
    <col min="12" max="12" width="8.83203125" style="3" customWidth="1"/>
    <col min="13" max="15" width="8.58203125" style="3" customWidth="1"/>
    <col min="16" max="16" width="30.58203125" style="3" customWidth="1"/>
    <col min="17" max="17" width="11" style="3" customWidth="1"/>
    <col min="18" max="18" width="9.75" style="3" bestFit="1" customWidth="1"/>
    <col min="19" max="19" width="10.58203125" style="3" customWidth="1"/>
    <col min="20" max="21" width="15.58203125" style="3" customWidth="1"/>
    <col min="22" max="22" width="4.5" style="3" customWidth="1"/>
    <col min="23" max="23" width="10.58203125" style="3" bestFit="1" customWidth="1"/>
    <col min="24" max="24" width="8.58203125" style="3" customWidth="1"/>
    <col min="25" max="16384" width="9" style="3"/>
  </cols>
  <sheetData>
    <row r="1" spans="2:25" ht="5.15" customHeight="1" x14ac:dyDescent="0.55000000000000004"/>
    <row r="2" spans="2:25" ht="51" customHeight="1" x14ac:dyDescent="0.55000000000000004">
      <c r="B2" s="113" t="s">
        <v>86</v>
      </c>
      <c r="C2" s="113"/>
      <c r="D2" s="113"/>
      <c r="E2" s="113"/>
      <c r="F2" s="113"/>
      <c r="G2" s="113"/>
      <c r="H2" s="113"/>
      <c r="I2" s="88"/>
      <c r="J2" s="88"/>
      <c r="K2" s="92" t="s">
        <v>1</v>
      </c>
      <c r="L2" s="113" t="s">
        <v>85</v>
      </c>
      <c r="M2" s="113"/>
      <c r="N2" s="113"/>
      <c r="O2" s="113"/>
      <c r="P2" s="113"/>
      <c r="Q2" s="88">
        <v>2020</v>
      </c>
      <c r="R2" s="88" t="s">
        <v>77</v>
      </c>
      <c r="S2" s="88">
        <v>6</v>
      </c>
      <c r="T2" s="88" t="s">
        <v>76</v>
      </c>
      <c r="U2" s="88"/>
      <c r="V2" s="4"/>
      <c r="W2" s="89">
        <f>DATE(Q2,S2,1)</f>
        <v>43983</v>
      </c>
    </row>
    <row r="3" spans="2:25" ht="28.5" customHeight="1" x14ac:dyDescent="0.55000000000000004">
      <c r="B3" s="119" t="s">
        <v>25</v>
      </c>
      <c r="C3" s="122" t="s">
        <v>26</v>
      </c>
      <c r="D3" s="81" t="s">
        <v>27</v>
      </c>
      <c r="E3" s="82"/>
      <c r="F3" s="82"/>
      <c r="G3" s="82"/>
      <c r="H3" s="82"/>
      <c r="I3" s="82"/>
      <c r="J3" s="82"/>
      <c r="K3" s="82"/>
      <c r="L3" s="82"/>
      <c r="M3" s="110" t="s">
        <v>28</v>
      </c>
      <c r="N3" s="111"/>
      <c r="O3" s="112"/>
      <c r="P3" s="100" t="s">
        <v>29</v>
      </c>
      <c r="Q3" s="100"/>
      <c r="R3" s="93" t="s">
        <v>73</v>
      </c>
      <c r="S3" s="93" t="s">
        <v>30</v>
      </c>
      <c r="T3" s="96" t="s">
        <v>31</v>
      </c>
      <c r="U3" s="90"/>
    </row>
    <row r="4" spans="2:25" ht="15" customHeight="1" x14ac:dyDescent="0.55000000000000004">
      <c r="B4" s="120"/>
      <c r="C4" s="123"/>
      <c r="D4" s="99" t="s">
        <v>32</v>
      </c>
      <c r="E4" s="100"/>
      <c r="F4" s="96"/>
      <c r="G4" s="101" t="s">
        <v>33</v>
      </c>
      <c r="H4" s="102"/>
      <c r="I4" s="102"/>
      <c r="J4" s="102" t="s">
        <v>84</v>
      </c>
      <c r="K4" s="102" t="s">
        <v>15</v>
      </c>
      <c r="L4" s="96" t="s">
        <v>34</v>
      </c>
      <c r="M4" s="106" t="s">
        <v>35</v>
      </c>
      <c r="N4" s="107"/>
      <c r="O4" s="103" t="s">
        <v>36</v>
      </c>
      <c r="P4" s="108" t="s">
        <v>37</v>
      </c>
      <c r="Q4" s="103" t="s">
        <v>38</v>
      </c>
      <c r="R4" s="94"/>
      <c r="S4" s="94"/>
      <c r="T4" s="97"/>
      <c r="U4" s="90"/>
      <c r="X4" s="3">
        <v>1</v>
      </c>
      <c r="Y4" s="3" t="s">
        <v>78</v>
      </c>
    </row>
    <row r="5" spans="2:25" ht="15" customHeight="1" x14ac:dyDescent="0.55000000000000004">
      <c r="B5" s="121"/>
      <c r="C5" s="124"/>
      <c r="D5" s="5" t="s">
        <v>39</v>
      </c>
      <c r="E5" s="6" t="s">
        <v>40</v>
      </c>
      <c r="F5" s="7" t="s">
        <v>41</v>
      </c>
      <c r="G5" s="8" t="s">
        <v>42</v>
      </c>
      <c r="H5" s="6" t="s">
        <v>43</v>
      </c>
      <c r="I5" s="9" t="s">
        <v>44</v>
      </c>
      <c r="J5" s="105"/>
      <c r="K5" s="105"/>
      <c r="L5" s="98"/>
      <c r="M5" s="5" t="s">
        <v>74</v>
      </c>
      <c r="N5" s="10" t="s">
        <v>75</v>
      </c>
      <c r="O5" s="104"/>
      <c r="P5" s="109"/>
      <c r="Q5" s="104"/>
      <c r="R5" s="95"/>
      <c r="S5" s="95"/>
      <c r="T5" s="98"/>
      <c r="U5" s="90"/>
      <c r="X5" s="3">
        <v>2</v>
      </c>
      <c r="Y5" s="3" t="s">
        <v>79</v>
      </c>
    </row>
    <row r="6" spans="2:25" ht="18.75" customHeight="1" x14ac:dyDescent="0.55000000000000004">
      <c r="B6" s="11">
        <v>1</v>
      </c>
      <c r="C6" s="28" t="str">
        <f>VLOOKUP(V6,X4:Y34,2,0)</f>
        <v>月</v>
      </c>
      <c r="D6" s="12"/>
      <c r="E6" s="13"/>
      <c r="F6" s="14"/>
      <c r="G6" s="12"/>
      <c r="H6" s="13"/>
      <c r="I6" s="13"/>
      <c r="J6" s="15"/>
      <c r="K6" s="15"/>
      <c r="L6" s="17">
        <f>SUM(D6:K6)</f>
        <v>0</v>
      </c>
      <c r="M6" s="12"/>
      <c r="N6" s="13"/>
      <c r="O6" s="14"/>
      <c r="P6" s="18"/>
      <c r="Q6" s="19"/>
      <c r="R6" s="86"/>
      <c r="S6" s="16">
        <f t="shared" ref="S6:S36" si="0">L6+Q6</f>
        <v>0</v>
      </c>
      <c r="T6" s="20"/>
      <c r="U6" s="33"/>
      <c r="V6" s="4">
        <f>WEEKDAY(W2,1)</f>
        <v>2</v>
      </c>
      <c r="X6" s="3">
        <v>3</v>
      </c>
      <c r="Y6" s="3" t="s">
        <v>53</v>
      </c>
    </row>
    <row r="7" spans="2:25" ht="18.75" customHeight="1" x14ac:dyDescent="0.55000000000000004">
      <c r="B7" s="21">
        <v>2</v>
      </c>
      <c r="C7" s="28" t="str">
        <f>VLOOKUP(V7,X5:Y11,2,0)</f>
        <v>火</v>
      </c>
      <c r="D7" s="12"/>
      <c r="E7" s="13"/>
      <c r="F7" s="14"/>
      <c r="G7" s="12"/>
      <c r="H7" s="13"/>
      <c r="I7" s="13"/>
      <c r="J7" s="15"/>
      <c r="K7" s="15"/>
      <c r="L7" s="17">
        <f t="shared" ref="L7:L36" si="1">SUM(D7:K7)</f>
        <v>0</v>
      </c>
      <c r="M7" s="22"/>
      <c r="N7" s="23"/>
      <c r="O7" s="24"/>
      <c r="P7" s="25"/>
      <c r="Q7" s="26"/>
      <c r="R7" s="16"/>
      <c r="S7" s="27">
        <f t="shared" si="0"/>
        <v>0</v>
      </c>
      <c r="T7" s="17"/>
      <c r="U7" s="33"/>
      <c r="V7" s="4">
        <f>V6+W7</f>
        <v>3</v>
      </c>
      <c r="W7" s="3">
        <v>1</v>
      </c>
      <c r="X7" s="3">
        <v>4</v>
      </c>
      <c r="Y7" s="3" t="s">
        <v>47</v>
      </c>
    </row>
    <row r="8" spans="2:25" ht="18.75" customHeight="1" x14ac:dyDescent="0.55000000000000004">
      <c r="B8" s="21">
        <v>3</v>
      </c>
      <c r="C8" s="28" t="str">
        <f t="shared" ref="C8:C35" si="2">VLOOKUP(V8,X6:Y12,2,0)</f>
        <v>水</v>
      </c>
      <c r="D8" s="12"/>
      <c r="E8" s="13"/>
      <c r="F8" s="14"/>
      <c r="G8" s="12"/>
      <c r="H8" s="13"/>
      <c r="I8" s="13"/>
      <c r="J8" s="15"/>
      <c r="K8" s="15"/>
      <c r="L8" s="17">
        <f t="shared" si="1"/>
        <v>0</v>
      </c>
      <c r="M8" s="22"/>
      <c r="N8" s="23"/>
      <c r="O8" s="24"/>
      <c r="P8" s="25"/>
      <c r="Q8" s="26"/>
      <c r="R8" s="16"/>
      <c r="S8" s="27">
        <f t="shared" si="0"/>
        <v>0</v>
      </c>
      <c r="T8" s="17"/>
      <c r="U8" s="33"/>
      <c r="V8" s="4">
        <f>V6+W8</f>
        <v>4</v>
      </c>
      <c r="W8" s="3">
        <v>2</v>
      </c>
      <c r="X8" s="3">
        <v>5</v>
      </c>
      <c r="Y8" s="3" t="s">
        <v>48</v>
      </c>
    </row>
    <row r="9" spans="2:25" ht="18.75" customHeight="1" x14ac:dyDescent="0.55000000000000004">
      <c r="B9" s="21">
        <v>4</v>
      </c>
      <c r="C9" s="28" t="str">
        <f t="shared" si="2"/>
        <v>木</v>
      </c>
      <c r="D9" s="12">
        <v>1</v>
      </c>
      <c r="E9" s="13">
        <v>7</v>
      </c>
      <c r="F9" s="14">
        <v>2</v>
      </c>
      <c r="G9" s="12"/>
      <c r="H9" s="13">
        <v>1</v>
      </c>
      <c r="I9" s="13">
        <v>1</v>
      </c>
      <c r="J9" s="15"/>
      <c r="K9" s="15">
        <v>9</v>
      </c>
      <c r="L9" s="17">
        <f t="shared" si="1"/>
        <v>21</v>
      </c>
      <c r="M9" s="22">
        <v>19</v>
      </c>
      <c r="N9" s="23">
        <v>2</v>
      </c>
      <c r="O9" s="24"/>
      <c r="P9" s="25"/>
      <c r="Q9" s="26"/>
      <c r="R9" s="16"/>
      <c r="S9" s="27">
        <f t="shared" si="0"/>
        <v>21</v>
      </c>
      <c r="T9" s="17"/>
      <c r="U9" s="33"/>
      <c r="V9" s="4">
        <f>V6+W9</f>
        <v>5</v>
      </c>
      <c r="W9" s="3">
        <v>3</v>
      </c>
      <c r="X9" s="3">
        <v>6</v>
      </c>
      <c r="Y9" s="3" t="s">
        <v>49</v>
      </c>
    </row>
    <row r="10" spans="2:25" ht="18.75" customHeight="1" x14ac:dyDescent="0.55000000000000004">
      <c r="B10" s="21">
        <v>5</v>
      </c>
      <c r="C10" s="28" t="str">
        <f t="shared" si="2"/>
        <v>金</v>
      </c>
      <c r="D10" s="12">
        <v>4</v>
      </c>
      <c r="E10" s="13">
        <v>1</v>
      </c>
      <c r="F10" s="14">
        <v>3</v>
      </c>
      <c r="G10" s="12"/>
      <c r="H10" s="13"/>
      <c r="I10" s="13"/>
      <c r="J10" s="15"/>
      <c r="K10" s="15">
        <v>6</v>
      </c>
      <c r="L10" s="17">
        <f t="shared" si="1"/>
        <v>14</v>
      </c>
      <c r="M10" s="22">
        <v>12</v>
      </c>
      <c r="N10" s="23"/>
      <c r="O10" s="24">
        <v>2</v>
      </c>
      <c r="P10" s="25" t="s">
        <v>89</v>
      </c>
      <c r="Q10" s="26">
        <v>16</v>
      </c>
      <c r="R10" s="16">
        <v>9</v>
      </c>
      <c r="S10" s="27">
        <f t="shared" si="0"/>
        <v>30</v>
      </c>
      <c r="T10" s="17"/>
      <c r="U10" s="33"/>
      <c r="V10" s="4">
        <f>V6+W10</f>
        <v>6</v>
      </c>
      <c r="W10" s="3">
        <v>4</v>
      </c>
      <c r="X10" s="3">
        <v>7</v>
      </c>
      <c r="Y10" s="3" t="s">
        <v>50</v>
      </c>
    </row>
    <row r="11" spans="2:25" ht="18.75" customHeight="1" x14ac:dyDescent="0.55000000000000004">
      <c r="B11" s="21">
        <v>6</v>
      </c>
      <c r="C11" s="28" t="str">
        <f t="shared" si="2"/>
        <v>土</v>
      </c>
      <c r="D11" s="12">
        <v>1</v>
      </c>
      <c r="E11" s="13">
        <v>1</v>
      </c>
      <c r="F11" s="14">
        <v>1</v>
      </c>
      <c r="G11" s="12"/>
      <c r="H11" s="13"/>
      <c r="I11" s="13"/>
      <c r="J11" s="15"/>
      <c r="K11" s="15">
        <v>2</v>
      </c>
      <c r="L11" s="17">
        <f t="shared" si="1"/>
        <v>5</v>
      </c>
      <c r="M11" s="22">
        <v>5</v>
      </c>
      <c r="N11" s="23"/>
      <c r="O11" s="24"/>
      <c r="P11" s="25"/>
      <c r="Q11" s="26"/>
      <c r="R11" s="16"/>
      <c r="S11" s="27">
        <f t="shared" si="0"/>
        <v>5</v>
      </c>
      <c r="T11" s="17"/>
      <c r="U11" s="33"/>
      <c r="V11" s="4">
        <f>V6+W11</f>
        <v>7</v>
      </c>
      <c r="W11" s="3">
        <v>5</v>
      </c>
      <c r="X11" s="3">
        <v>8</v>
      </c>
      <c r="Y11" s="3" t="s">
        <v>51</v>
      </c>
    </row>
    <row r="12" spans="2:25" ht="18.75" customHeight="1" x14ac:dyDescent="0.55000000000000004">
      <c r="B12" s="21">
        <v>7</v>
      </c>
      <c r="C12" s="28" t="str">
        <f t="shared" si="2"/>
        <v>日</v>
      </c>
      <c r="D12" s="12"/>
      <c r="E12" s="13"/>
      <c r="F12" s="14"/>
      <c r="G12" s="12"/>
      <c r="H12" s="13"/>
      <c r="I12" s="13"/>
      <c r="J12" s="15"/>
      <c r="K12" s="15"/>
      <c r="L12" s="17">
        <f t="shared" si="1"/>
        <v>0</v>
      </c>
      <c r="M12" s="22"/>
      <c r="N12" s="23"/>
      <c r="O12" s="24"/>
      <c r="P12" s="25"/>
      <c r="Q12" s="26"/>
      <c r="R12" s="16"/>
      <c r="S12" s="27">
        <f t="shared" si="0"/>
        <v>0</v>
      </c>
      <c r="T12" s="17"/>
      <c r="U12" s="33"/>
      <c r="V12" s="4">
        <f>V6+W12</f>
        <v>8</v>
      </c>
      <c r="W12" s="3">
        <v>6</v>
      </c>
      <c r="X12" s="3">
        <v>9</v>
      </c>
      <c r="Y12" s="3" t="s">
        <v>52</v>
      </c>
    </row>
    <row r="13" spans="2:25" ht="18.75" customHeight="1" x14ac:dyDescent="0.55000000000000004">
      <c r="B13" s="21">
        <v>8</v>
      </c>
      <c r="C13" s="28" t="str">
        <f t="shared" si="2"/>
        <v>月</v>
      </c>
      <c r="D13" s="12"/>
      <c r="E13" s="13"/>
      <c r="F13" s="14"/>
      <c r="G13" s="12"/>
      <c r="H13" s="13"/>
      <c r="I13" s="13"/>
      <c r="J13" s="15"/>
      <c r="K13" s="15"/>
      <c r="L13" s="17">
        <f t="shared" si="1"/>
        <v>0</v>
      </c>
      <c r="M13" s="22"/>
      <c r="N13" s="23"/>
      <c r="O13" s="24"/>
      <c r="P13" s="25"/>
      <c r="Q13" s="26"/>
      <c r="R13" s="16"/>
      <c r="S13" s="27">
        <f t="shared" si="0"/>
        <v>0</v>
      </c>
      <c r="T13" s="17"/>
      <c r="U13" s="33"/>
      <c r="V13" s="4">
        <f>V6+W13</f>
        <v>9</v>
      </c>
      <c r="W13" s="3">
        <v>7</v>
      </c>
      <c r="X13" s="3">
        <v>10</v>
      </c>
      <c r="Y13" s="3" t="s">
        <v>53</v>
      </c>
    </row>
    <row r="14" spans="2:25" ht="18.75" customHeight="1" x14ac:dyDescent="0.55000000000000004">
      <c r="B14" s="21">
        <v>9</v>
      </c>
      <c r="C14" s="28" t="str">
        <f t="shared" si="2"/>
        <v>火</v>
      </c>
      <c r="D14" s="12">
        <v>3</v>
      </c>
      <c r="E14" s="13">
        <v>8</v>
      </c>
      <c r="F14" s="14">
        <v>1</v>
      </c>
      <c r="G14" s="12">
        <v>1</v>
      </c>
      <c r="H14" s="13"/>
      <c r="I14" s="13"/>
      <c r="J14" s="15"/>
      <c r="K14" s="15">
        <v>12</v>
      </c>
      <c r="L14" s="17">
        <f t="shared" si="1"/>
        <v>25</v>
      </c>
      <c r="M14" s="22">
        <v>25</v>
      </c>
      <c r="N14" s="23"/>
      <c r="O14" s="24"/>
      <c r="P14" s="25"/>
      <c r="Q14" s="26"/>
      <c r="R14" s="16"/>
      <c r="S14" s="27">
        <f t="shared" si="0"/>
        <v>25</v>
      </c>
      <c r="T14" s="17"/>
      <c r="U14" s="33"/>
      <c r="V14" s="4">
        <f>V6+W14</f>
        <v>10</v>
      </c>
      <c r="W14" s="3">
        <v>8</v>
      </c>
      <c r="X14" s="3">
        <v>11</v>
      </c>
      <c r="Y14" s="3" t="s">
        <v>47</v>
      </c>
    </row>
    <row r="15" spans="2:25" ht="18.75" customHeight="1" x14ac:dyDescent="0.55000000000000004">
      <c r="B15" s="21">
        <v>10</v>
      </c>
      <c r="C15" s="28" t="str">
        <f t="shared" si="2"/>
        <v>水</v>
      </c>
      <c r="D15" s="12">
        <v>1</v>
      </c>
      <c r="E15" s="13">
        <v>1</v>
      </c>
      <c r="F15" s="14">
        <v>1</v>
      </c>
      <c r="G15" s="12"/>
      <c r="H15" s="13"/>
      <c r="I15" s="13"/>
      <c r="J15" s="15"/>
      <c r="K15" s="15">
        <v>3</v>
      </c>
      <c r="L15" s="17">
        <f t="shared" si="1"/>
        <v>6</v>
      </c>
      <c r="M15" s="22">
        <v>6</v>
      </c>
      <c r="N15" s="23"/>
      <c r="O15" s="24"/>
      <c r="P15" s="25"/>
      <c r="Q15" s="26"/>
      <c r="R15" s="16"/>
      <c r="S15" s="27">
        <f t="shared" si="0"/>
        <v>6</v>
      </c>
      <c r="T15" s="17" t="s">
        <v>88</v>
      </c>
      <c r="U15" s="33"/>
      <c r="V15" s="4">
        <f>V6+W15</f>
        <v>11</v>
      </c>
      <c r="W15" s="3">
        <v>9</v>
      </c>
      <c r="X15" s="3">
        <v>12</v>
      </c>
      <c r="Y15" s="3" t="s">
        <v>48</v>
      </c>
    </row>
    <row r="16" spans="2:25" ht="18.75" customHeight="1" x14ac:dyDescent="0.55000000000000004">
      <c r="B16" s="21">
        <v>11</v>
      </c>
      <c r="C16" s="28" t="str">
        <f t="shared" si="2"/>
        <v>木</v>
      </c>
      <c r="D16" s="12">
        <v>3</v>
      </c>
      <c r="E16" s="13">
        <v>1</v>
      </c>
      <c r="F16" s="14">
        <v>4</v>
      </c>
      <c r="G16" s="12"/>
      <c r="H16" s="13"/>
      <c r="I16" s="13"/>
      <c r="J16" s="15"/>
      <c r="K16" s="15">
        <v>7</v>
      </c>
      <c r="L16" s="17">
        <f t="shared" si="1"/>
        <v>15</v>
      </c>
      <c r="M16" s="22">
        <v>15</v>
      </c>
      <c r="N16" s="23"/>
      <c r="O16" s="24"/>
      <c r="P16" s="25"/>
      <c r="Q16" s="26"/>
      <c r="R16" s="16"/>
      <c r="S16" s="27">
        <f t="shared" si="0"/>
        <v>15</v>
      </c>
      <c r="T16" s="17"/>
      <c r="U16" s="33"/>
      <c r="V16" s="4">
        <f>V6+W16</f>
        <v>12</v>
      </c>
      <c r="W16" s="3">
        <v>10</v>
      </c>
      <c r="X16" s="3">
        <v>13</v>
      </c>
      <c r="Y16" s="3" t="s">
        <v>49</v>
      </c>
    </row>
    <row r="17" spans="2:25" ht="18.75" customHeight="1" x14ac:dyDescent="0.55000000000000004">
      <c r="B17" s="21">
        <v>12</v>
      </c>
      <c r="C17" s="28" t="str">
        <f t="shared" si="2"/>
        <v>金</v>
      </c>
      <c r="D17" s="12">
        <v>2</v>
      </c>
      <c r="E17" s="13">
        <v>1</v>
      </c>
      <c r="F17" s="14">
        <v>3</v>
      </c>
      <c r="G17" s="12">
        <v>1</v>
      </c>
      <c r="H17" s="13"/>
      <c r="I17" s="13"/>
      <c r="J17" s="15"/>
      <c r="K17" s="15">
        <v>6</v>
      </c>
      <c r="L17" s="17">
        <f t="shared" si="1"/>
        <v>13</v>
      </c>
      <c r="M17" s="22">
        <v>13</v>
      </c>
      <c r="N17" s="23"/>
      <c r="O17" s="24"/>
      <c r="P17" s="25" t="s">
        <v>89</v>
      </c>
      <c r="Q17" s="26">
        <v>8</v>
      </c>
      <c r="R17" s="16">
        <v>10</v>
      </c>
      <c r="S17" s="27">
        <f t="shared" si="0"/>
        <v>21</v>
      </c>
      <c r="T17" s="17"/>
      <c r="U17" s="33"/>
      <c r="V17" s="4">
        <f>V6+W17</f>
        <v>13</v>
      </c>
      <c r="W17" s="3">
        <v>11</v>
      </c>
      <c r="X17" s="3">
        <v>14</v>
      </c>
      <c r="Y17" s="3" t="s">
        <v>50</v>
      </c>
    </row>
    <row r="18" spans="2:25" ht="18.75" customHeight="1" x14ac:dyDescent="0.55000000000000004">
      <c r="B18" s="21">
        <v>13</v>
      </c>
      <c r="C18" s="28" t="str">
        <f t="shared" si="2"/>
        <v>土</v>
      </c>
      <c r="D18" s="12">
        <v>1</v>
      </c>
      <c r="E18" s="13">
        <v>1</v>
      </c>
      <c r="F18" s="14">
        <v>1</v>
      </c>
      <c r="G18" s="12">
        <v>1</v>
      </c>
      <c r="H18" s="13">
        <v>2</v>
      </c>
      <c r="I18" s="13">
        <v>1</v>
      </c>
      <c r="J18" s="15"/>
      <c r="K18" s="15">
        <v>5</v>
      </c>
      <c r="L18" s="17">
        <f t="shared" si="1"/>
        <v>12</v>
      </c>
      <c r="M18" s="22">
        <v>11</v>
      </c>
      <c r="N18" s="23"/>
      <c r="O18" s="24">
        <v>1</v>
      </c>
      <c r="P18" s="25"/>
      <c r="Q18" s="26"/>
      <c r="R18" s="16"/>
      <c r="S18" s="27">
        <f t="shared" si="0"/>
        <v>12</v>
      </c>
      <c r="T18" s="17"/>
      <c r="U18" s="33"/>
      <c r="V18" s="4">
        <f>V6+W18</f>
        <v>14</v>
      </c>
      <c r="W18" s="3">
        <v>12</v>
      </c>
      <c r="X18" s="3">
        <v>15</v>
      </c>
      <c r="Y18" s="3" t="s">
        <v>51</v>
      </c>
    </row>
    <row r="19" spans="2:25" ht="18.75" customHeight="1" x14ac:dyDescent="0.55000000000000004">
      <c r="B19" s="21">
        <v>14</v>
      </c>
      <c r="C19" s="28" t="str">
        <f t="shared" si="2"/>
        <v>日</v>
      </c>
      <c r="D19" s="12"/>
      <c r="E19" s="13"/>
      <c r="F19" s="14"/>
      <c r="G19" s="12"/>
      <c r="H19" s="13"/>
      <c r="I19" s="13"/>
      <c r="J19" s="15"/>
      <c r="K19" s="15"/>
      <c r="L19" s="17">
        <f t="shared" si="1"/>
        <v>0</v>
      </c>
      <c r="M19" s="22"/>
      <c r="N19" s="23"/>
      <c r="O19" s="24"/>
      <c r="P19" s="25"/>
      <c r="Q19" s="26"/>
      <c r="R19" s="16"/>
      <c r="S19" s="27">
        <f t="shared" si="0"/>
        <v>0</v>
      </c>
      <c r="T19" s="17"/>
      <c r="U19" s="33"/>
      <c r="V19" s="4">
        <f>V6+W19</f>
        <v>15</v>
      </c>
      <c r="W19" s="3">
        <v>13</v>
      </c>
      <c r="X19" s="3">
        <v>16</v>
      </c>
      <c r="Y19" s="3" t="s">
        <v>52</v>
      </c>
    </row>
    <row r="20" spans="2:25" ht="18.75" customHeight="1" x14ac:dyDescent="0.55000000000000004">
      <c r="B20" s="21">
        <v>15</v>
      </c>
      <c r="C20" s="28" t="str">
        <f t="shared" si="2"/>
        <v>月</v>
      </c>
      <c r="D20" s="12"/>
      <c r="E20" s="13"/>
      <c r="F20" s="14"/>
      <c r="G20" s="12"/>
      <c r="H20" s="13"/>
      <c r="I20" s="13"/>
      <c r="J20" s="15"/>
      <c r="K20" s="15"/>
      <c r="L20" s="17">
        <f t="shared" si="1"/>
        <v>0</v>
      </c>
      <c r="M20" s="22"/>
      <c r="N20" s="23"/>
      <c r="O20" s="24"/>
      <c r="P20" s="25"/>
      <c r="Q20" s="26"/>
      <c r="R20" s="16"/>
      <c r="S20" s="27">
        <f t="shared" si="0"/>
        <v>0</v>
      </c>
      <c r="T20" s="17"/>
      <c r="U20" s="33"/>
      <c r="V20" s="4">
        <f>V6+W20</f>
        <v>16</v>
      </c>
      <c r="W20" s="3">
        <v>14</v>
      </c>
      <c r="X20" s="3">
        <v>17</v>
      </c>
      <c r="Y20" s="3" t="s">
        <v>53</v>
      </c>
    </row>
    <row r="21" spans="2:25" ht="18.75" customHeight="1" x14ac:dyDescent="0.55000000000000004">
      <c r="B21" s="21">
        <v>16</v>
      </c>
      <c r="C21" s="28" t="str">
        <f t="shared" si="2"/>
        <v>火</v>
      </c>
      <c r="D21" s="12">
        <v>3</v>
      </c>
      <c r="E21" s="13">
        <v>6</v>
      </c>
      <c r="F21" s="14">
        <v>1</v>
      </c>
      <c r="G21" s="12"/>
      <c r="H21" s="13"/>
      <c r="I21" s="13"/>
      <c r="J21" s="15"/>
      <c r="K21" s="15">
        <v>9</v>
      </c>
      <c r="L21" s="17">
        <f t="shared" si="1"/>
        <v>19</v>
      </c>
      <c r="M21" s="22">
        <v>19</v>
      </c>
      <c r="N21" s="23"/>
      <c r="O21" s="24"/>
      <c r="P21" s="25" t="s">
        <v>87</v>
      </c>
      <c r="Q21" s="26">
        <v>4</v>
      </c>
      <c r="R21" s="16"/>
      <c r="S21" s="27">
        <f t="shared" si="0"/>
        <v>23</v>
      </c>
      <c r="T21" s="17"/>
      <c r="U21" s="33"/>
      <c r="V21" s="4">
        <f>V6+W21</f>
        <v>17</v>
      </c>
      <c r="W21" s="3">
        <v>15</v>
      </c>
      <c r="X21" s="3">
        <v>18</v>
      </c>
      <c r="Y21" s="3" t="s">
        <v>47</v>
      </c>
    </row>
    <row r="22" spans="2:25" ht="18.75" customHeight="1" x14ac:dyDescent="0.55000000000000004">
      <c r="B22" s="21">
        <v>17</v>
      </c>
      <c r="C22" s="28" t="str">
        <f t="shared" si="2"/>
        <v>水</v>
      </c>
      <c r="D22" s="12">
        <v>2</v>
      </c>
      <c r="E22" s="13">
        <v>1</v>
      </c>
      <c r="F22" s="14">
        <v>3</v>
      </c>
      <c r="G22" s="12"/>
      <c r="H22" s="13"/>
      <c r="I22" s="13"/>
      <c r="J22" s="15"/>
      <c r="K22" s="15">
        <v>5</v>
      </c>
      <c r="L22" s="17">
        <f t="shared" si="1"/>
        <v>11</v>
      </c>
      <c r="M22" s="22">
        <v>11</v>
      </c>
      <c r="N22" s="23"/>
      <c r="O22" s="24"/>
      <c r="P22" s="25"/>
      <c r="Q22" s="26"/>
      <c r="R22" s="16"/>
      <c r="S22" s="27">
        <f t="shared" si="0"/>
        <v>11</v>
      </c>
      <c r="T22" s="17"/>
      <c r="U22" s="33"/>
      <c r="V22" s="4">
        <f>V6+W22</f>
        <v>18</v>
      </c>
      <c r="W22" s="3">
        <v>16</v>
      </c>
      <c r="X22" s="3">
        <v>19</v>
      </c>
      <c r="Y22" s="3" t="s">
        <v>48</v>
      </c>
    </row>
    <row r="23" spans="2:25" ht="18.75" customHeight="1" x14ac:dyDescent="0.55000000000000004">
      <c r="B23" s="21">
        <v>18</v>
      </c>
      <c r="C23" s="28" t="str">
        <f t="shared" si="2"/>
        <v>木</v>
      </c>
      <c r="D23" s="12">
        <v>1</v>
      </c>
      <c r="E23" s="13">
        <v>4</v>
      </c>
      <c r="F23" s="14">
        <v>1</v>
      </c>
      <c r="G23" s="12"/>
      <c r="H23" s="13"/>
      <c r="I23" s="13"/>
      <c r="J23" s="15"/>
      <c r="K23" s="15">
        <v>5</v>
      </c>
      <c r="L23" s="17">
        <f t="shared" si="1"/>
        <v>11</v>
      </c>
      <c r="M23" s="22">
        <v>11</v>
      </c>
      <c r="N23" s="23"/>
      <c r="O23" s="24"/>
      <c r="P23" s="25"/>
      <c r="Q23" s="26"/>
      <c r="R23" s="16"/>
      <c r="S23" s="27">
        <f t="shared" si="0"/>
        <v>11</v>
      </c>
      <c r="T23" s="17"/>
      <c r="U23" s="33"/>
      <c r="V23" s="4">
        <f>V6+W23</f>
        <v>19</v>
      </c>
      <c r="W23" s="3">
        <v>17</v>
      </c>
      <c r="X23" s="3">
        <v>20</v>
      </c>
      <c r="Y23" s="3" t="s">
        <v>49</v>
      </c>
    </row>
    <row r="24" spans="2:25" ht="18.75" customHeight="1" x14ac:dyDescent="0.55000000000000004">
      <c r="B24" s="21">
        <v>19</v>
      </c>
      <c r="C24" s="28" t="str">
        <f t="shared" si="2"/>
        <v>金</v>
      </c>
      <c r="D24" s="12">
        <v>2</v>
      </c>
      <c r="E24" s="13">
        <v>2</v>
      </c>
      <c r="F24" s="14">
        <v>1</v>
      </c>
      <c r="G24" s="12"/>
      <c r="H24" s="13"/>
      <c r="I24" s="13"/>
      <c r="J24" s="15"/>
      <c r="K24" s="15">
        <v>4</v>
      </c>
      <c r="L24" s="17">
        <f t="shared" si="1"/>
        <v>9</v>
      </c>
      <c r="M24" s="22">
        <v>9</v>
      </c>
      <c r="N24" s="23"/>
      <c r="O24" s="24"/>
      <c r="P24" s="25" t="s">
        <v>89</v>
      </c>
      <c r="Q24" s="26">
        <v>10</v>
      </c>
      <c r="R24" s="16">
        <v>8</v>
      </c>
      <c r="S24" s="27">
        <f t="shared" si="0"/>
        <v>19</v>
      </c>
      <c r="T24" s="17"/>
      <c r="U24" s="33"/>
      <c r="V24" s="4">
        <f>V6+W24</f>
        <v>20</v>
      </c>
      <c r="W24" s="3">
        <v>18</v>
      </c>
      <c r="X24" s="3">
        <v>21</v>
      </c>
      <c r="Y24" s="3" t="s">
        <v>50</v>
      </c>
    </row>
    <row r="25" spans="2:25" ht="18.75" customHeight="1" x14ac:dyDescent="0.55000000000000004">
      <c r="B25" s="21">
        <v>20</v>
      </c>
      <c r="C25" s="28" t="str">
        <f t="shared" si="2"/>
        <v>土</v>
      </c>
      <c r="D25" s="12">
        <v>1</v>
      </c>
      <c r="E25" s="13">
        <v>6</v>
      </c>
      <c r="F25" s="14">
        <v>1</v>
      </c>
      <c r="G25" s="12">
        <v>1</v>
      </c>
      <c r="H25" s="13"/>
      <c r="I25" s="13"/>
      <c r="J25" s="15"/>
      <c r="K25" s="15">
        <v>6</v>
      </c>
      <c r="L25" s="17">
        <f t="shared" si="1"/>
        <v>15</v>
      </c>
      <c r="M25" s="22">
        <v>15</v>
      </c>
      <c r="N25" s="23"/>
      <c r="O25" s="24"/>
      <c r="P25" s="25"/>
      <c r="Q25" s="26"/>
      <c r="R25" s="16"/>
      <c r="S25" s="27">
        <f t="shared" si="0"/>
        <v>15</v>
      </c>
      <c r="T25" s="17"/>
      <c r="U25" s="33"/>
      <c r="V25" s="4">
        <f>V6+W25</f>
        <v>21</v>
      </c>
      <c r="W25" s="3">
        <v>19</v>
      </c>
      <c r="X25" s="3">
        <v>22</v>
      </c>
      <c r="Y25" s="3" t="s">
        <v>51</v>
      </c>
    </row>
    <row r="26" spans="2:25" ht="18.75" customHeight="1" x14ac:dyDescent="0.55000000000000004">
      <c r="B26" s="21">
        <v>21</v>
      </c>
      <c r="C26" s="28" t="str">
        <f t="shared" si="2"/>
        <v>日</v>
      </c>
      <c r="D26" s="12"/>
      <c r="E26" s="13"/>
      <c r="F26" s="14"/>
      <c r="G26" s="12"/>
      <c r="H26" s="13"/>
      <c r="I26" s="13"/>
      <c r="J26" s="15"/>
      <c r="K26" s="15"/>
      <c r="L26" s="17">
        <f t="shared" si="1"/>
        <v>0</v>
      </c>
      <c r="M26" s="22"/>
      <c r="N26" s="23"/>
      <c r="O26" s="24"/>
      <c r="P26" s="25"/>
      <c r="Q26" s="26"/>
      <c r="R26" s="16"/>
      <c r="S26" s="27">
        <f t="shared" si="0"/>
        <v>0</v>
      </c>
      <c r="T26" s="17"/>
      <c r="U26" s="33"/>
      <c r="V26" s="4">
        <f>V6+W26</f>
        <v>22</v>
      </c>
      <c r="W26" s="3">
        <v>20</v>
      </c>
      <c r="X26" s="3">
        <v>23</v>
      </c>
      <c r="Y26" s="3" t="s">
        <v>52</v>
      </c>
    </row>
    <row r="27" spans="2:25" ht="18.75" customHeight="1" x14ac:dyDescent="0.55000000000000004">
      <c r="B27" s="21">
        <v>22</v>
      </c>
      <c r="C27" s="28" t="str">
        <f t="shared" si="2"/>
        <v>月</v>
      </c>
      <c r="D27" s="12"/>
      <c r="E27" s="13"/>
      <c r="F27" s="14"/>
      <c r="G27" s="12"/>
      <c r="H27" s="13"/>
      <c r="I27" s="13"/>
      <c r="J27" s="15"/>
      <c r="K27" s="15"/>
      <c r="L27" s="17">
        <f t="shared" si="1"/>
        <v>0</v>
      </c>
      <c r="M27" s="22"/>
      <c r="N27" s="23"/>
      <c r="O27" s="24"/>
      <c r="P27" s="25"/>
      <c r="Q27" s="26"/>
      <c r="R27" s="16"/>
      <c r="S27" s="27">
        <f t="shared" si="0"/>
        <v>0</v>
      </c>
      <c r="T27" s="17"/>
      <c r="U27" s="33"/>
      <c r="V27" s="4">
        <f>V6+W27</f>
        <v>23</v>
      </c>
      <c r="W27" s="3">
        <v>21</v>
      </c>
      <c r="X27" s="3">
        <v>24</v>
      </c>
      <c r="Y27" s="3" t="s">
        <v>53</v>
      </c>
    </row>
    <row r="28" spans="2:25" ht="18.75" customHeight="1" x14ac:dyDescent="0.55000000000000004">
      <c r="B28" s="21">
        <v>23</v>
      </c>
      <c r="C28" s="28" t="str">
        <f t="shared" si="2"/>
        <v>火</v>
      </c>
      <c r="D28" s="12">
        <v>3</v>
      </c>
      <c r="E28" s="13">
        <v>5</v>
      </c>
      <c r="F28" s="14">
        <v>2</v>
      </c>
      <c r="G28" s="12"/>
      <c r="H28" s="13"/>
      <c r="I28" s="13"/>
      <c r="J28" s="15"/>
      <c r="K28" s="15">
        <v>9</v>
      </c>
      <c r="L28" s="17">
        <f t="shared" si="1"/>
        <v>19</v>
      </c>
      <c r="M28" s="22">
        <v>17</v>
      </c>
      <c r="N28" s="23"/>
      <c r="O28" s="24">
        <v>2</v>
      </c>
      <c r="P28" s="25"/>
      <c r="Q28" s="26"/>
      <c r="R28" s="16"/>
      <c r="S28" s="27">
        <f t="shared" si="0"/>
        <v>19</v>
      </c>
      <c r="T28" s="17"/>
      <c r="U28" s="33"/>
      <c r="V28" s="4">
        <f>V6+W28</f>
        <v>24</v>
      </c>
      <c r="W28" s="3">
        <v>22</v>
      </c>
      <c r="X28" s="3">
        <v>25</v>
      </c>
      <c r="Y28" s="3" t="s">
        <v>47</v>
      </c>
    </row>
    <row r="29" spans="2:25" ht="18.75" customHeight="1" x14ac:dyDescent="0.55000000000000004">
      <c r="B29" s="29">
        <v>24</v>
      </c>
      <c r="C29" s="28" t="str">
        <f t="shared" si="2"/>
        <v>水</v>
      </c>
      <c r="D29" s="30">
        <v>3</v>
      </c>
      <c r="E29" s="31"/>
      <c r="F29" s="32">
        <v>2</v>
      </c>
      <c r="G29" s="30">
        <v>1</v>
      </c>
      <c r="H29" s="31"/>
      <c r="I29" s="31"/>
      <c r="J29" s="33"/>
      <c r="K29" s="33">
        <v>5</v>
      </c>
      <c r="L29" s="17">
        <f t="shared" si="1"/>
        <v>11</v>
      </c>
      <c r="M29" s="35">
        <v>11</v>
      </c>
      <c r="N29" s="36"/>
      <c r="O29" s="37"/>
      <c r="P29" s="38"/>
      <c r="Q29" s="39"/>
      <c r="R29" s="34"/>
      <c r="S29" s="40">
        <f t="shared" si="0"/>
        <v>11</v>
      </c>
      <c r="T29" s="41"/>
      <c r="U29" s="33"/>
      <c r="V29" s="4">
        <f>V6+W29</f>
        <v>25</v>
      </c>
      <c r="W29" s="3">
        <v>23</v>
      </c>
      <c r="X29" s="3">
        <v>26</v>
      </c>
      <c r="Y29" s="3" t="s">
        <v>48</v>
      </c>
    </row>
    <row r="30" spans="2:25" ht="18.75" customHeight="1" x14ac:dyDescent="0.55000000000000004">
      <c r="B30" s="21">
        <v>25</v>
      </c>
      <c r="C30" s="28" t="str">
        <f t="shared" si="2"/>
        <v>木</v>
      </c>
      <c r="D30" s="22">
        <v>1</v>
      </c>
      <c r="E30" s="23">
        <v>2</v>
      </c>
      <c r="F30" s="24">
        <v>1</v>
      </c>
      <c r="G30" s="22"/>
      <c r="H30" s="23"/>
      <c r="I30" s="23"/>
      <c r="J30" s="42"/>
      <c r="K30" s="42">
        <v>4</v>
      </c>
      <c r="L30" s="17">
        <f t="shared" si="1"/>
        <v>8</v>
      </c>
      <c r="M30" s="22">
        <v>8</v>
      </c>
      <c r="N30" s="23"/>
      <c r="O30" s="24"/>
      <c r="P30" s="25"/>
      <c r="Q30" s="26"/>
      <c r="R30" s="27"/>
      <c r="S30" s="27">
        <f t="shared" si="0"/>
        <v>8</v>
      </c>
      <c r="T30" s="17"/>
      <c r="U30" s="33"/>
      <c r="V30" s="4">
        <f>V6+W30</f>
        <v>26</v>
      </c>
      <c r="W30" s="3">
        <v>24</v>
      </c>
      <c r="X30" s="3">
        <v>27</v>
      </c>
      <c r="Y30" s="3" t="s">
        <v>49</v>
      </c>
    </row>
    <row r="31" spans="2:25" ht="18.75" customHeight="1" x14ac:dyDescent="0.55000000000000004">
      <c r="B31" s="21">
        <v>26</v>
      </c>
      <c r="C31" s="28" t="str">
        <f t="shared" si="2"/>
        <v>金</v>
      </c>
      <c r="D31" s="22">
        <v>3</v>
      </c>
      <c r="E31" s="23">
        <v>2</v>
      </c>
      <c r="F31" s="24">
        <v>2</v>
      </c>
      <c r="G31" s="22"/>
      <c r="H31" s="23"/>
      <c r="I31" s="23"/>
      <c r="J31" s="42"/>
      <c r="K31" s="42">
        <v>7</v>
      </c>
      <c r="L31" s="17">
        <f t="shared" si="1"/>
        <v>14</v>
      </c>
      <c r="M31" s="22">
        <v>14</v>
      </c>
      <c r="N31" s="23"/>
      <c r="O31" s="24"/>
      <c r="P31" s="25" t="s">
        <v>89</v>
      </c>
      <c r="Q31" s="26">
        <v>9</v>
      </c>
      <c r="R31" s="27">
        <v>8</v>
      </c>
      <c r="S31" s="27">
        <f t="shared" si="0"/>
        <v>23</v>
      </c>
      <c r="T31" s="17"/>
      <c r="U31" s="33"/>
      <c r="V31" s="4">
        <f>V6+W31</f>
        <v>27</v>
      </c>
      <c r="W31" s="3">
        <v>25</v>
      </c>
      <c r="X31" s="3">
        <v>28</v>
      </c>
      <c r="Y31" s="3" t="s">
        <v>50</v>
      </c>
    </row>
    <row r="32" spans="2:25" ht="18.75" customHeight="1" x14ac:dyDescent="0.55000000000000004">
      <c r="B32" s="21">
        <v>27</v>
      </c>
      <c r="C32" s="28" t="str">
        <f t="shared" si="2"/>
        <v>土</v>
      </c>
      <c r="D32" s="22">
        <v>1</v>
      </c>
      <c r="E32" s="23">
        <v>6</v>
      </c>
      <c r="F32" s="24"/>
      <c r="G32" s="22">
        <v>1</v>
      </c>
      <c r="H32" s="23"/>
      <c r="I32" s="23"/>
      <c r="J32" s="42"/>
      <c r="K32" s="42">
        <v>5</v>
      </c>
      <c r="L32" s="17">
        <f t="shared" si="1"/>
        <v>13</v>
      </c>
      <c r="M32" s="22">
        <v>13</v>
      </c>
      <c r="N32" s="23"/>
      <c r="O32" s="24"/>
      <c r="P32" s="25"/>
      <c r="Q32" s="26"/>
      <c r="R32" s="27"/>
      <c r="S32" s="27">
        <f t="shared" si="0"/>
        <v>13</v>
      </c>
      <c r="T32" s="17"/>
      <c r="U32" s="33"/>
      <c r="V32" s="4">
        <f>V6+W32</f>
        <v>28</v>
      </c>
      <c r="W32" s="3">
        <v>26</v>
      </c>
      <c r="X32" s="3">
        <v>29</v>
      </c>
      <c r="Y32" s="3" t="s">
        <v>51</v>
      </c>
    </row>
    <row r="33" spans="1:25" ht="18.75" customHeight="1" x14ac:dyDescent="0.55000000000000004">
      <c r="A33" s="114"/>
      <c r="B33" s="21">
        <v>28</v>
      </c>
      <c r="C33" s="28" t="str">
        <f t="shared" si="2"/>
        <v>日</v>
      </c>
      <c r="D33" s="22"/>
      <c r="E33" s="23"/>
      <c r="F33" s="24"/>
      <c r="G33" s="22"/>
      <c r="H33" s="23"/>
      <c r="I33" s="23"/>
      <c r="J33" s="42"/>
      <c r="K33" s="42"/>
      <c r="L33" s="17">
        <f t="shared" si="1"/>
        <v>0</v>
      </c>
      <c r="M33" s="22"/>
      <c r="N33" s="23"/>
      <c r="O33" s="24"/>
      <c r="P33" s="25"/>
      <c r="Q33" s="26"/>
      <c r="R33" s="27"/>
      <c r="S33" s="27">
        <f t="shared" si="0"/>
        <v>0</v>
      </c>
      <c r="T33" s="17"/>
      <c r="U33" s="33"/>
      <c r="V33" s="4">
        <f>V6+W33</f>
        <v>29</v>
      </c>
      <c r="W33" s="3">
        <v>27</v>
      </c>
      <c r="X33" s="3">
        <v>30</v>
      </c>
      <c r="Y33" s="3" t="s">
        <v>52</v>
      </c>
    </row>
    <row r="34" spans="1:25" ht="18.75" customHeight="1" x14ac:dyDescent="0.55000000000000004">
      <c r="A34" s="114"/>
      <c r="B34" s="21">
        <v>29</v>
      </c>
      <c r="C34" s="28" t="str">
        <f t="shared" si="2"/>
        <v>月</v>
      </c>
      <c r="D34" s="22"/>
      <c r="E34" s="23"/>
      <c r="F34" s="24"/>
      <c r="G34" s="22"/>
      <c r="H34" s="23"/>
      <c r="I34" s="23"/>
      <c r="J34" s="42"/>
      <c r="K34" s="42"/>
      <c r="L34" s="17">
        <f t="shared" si="1"/>
        <v>0</v>
      </c>
      <c r="M34" s="22"/>
      <c r="N34" s="23"/>
      <c r="O34" s="24"/>
      <c r="P34" s="25"/>
      <c r="Q34" s="26"/>
      <c r="R34" s="27"/>
      <c r="S34" s="27">
        <f t="shared" si="0"/>
        <v>0</v>
      </c>
      <c r="T34" s="17"/>
      <c r="U34" s="33"/>
      <c r="V34" s="4">
        <f>V6+W34</f>
        <v>30</v>
      </c>
      <c r="W34" s="3">
        <v>28</v>
      </c>
      <c r="X34" s="3">
        <v>31</v>
      </c>
      <c r="Y34" s="3" t="s">
        <v>53</v>
      </c>
    </row>
    <row r="35" spans="1:25" ht="18.75" customHeight="1" x14ac:dyDescent="0.55000000000000004">
      <c r="A35" s="114"/>
      <c r="B35" s="21">
        <v>30</v>
      </c>
      <c r="C35" s="28" t="str">
        <f t="shared" si="2"/>
        <v>火</v>
      </c>
      <c r="D35" s="22">
        <v>1</v>
      </c>
      <c r="E35" s="23">
        <v>2</v>
      </c>
      <c r="F35" s="24"/>
      <c r="G35" s="43"/>
      <c r="H35" s="44"/>
      <c r="I35" s="44"/>
      <c r="J35" s="79"/>
      <c r="K35" s="79">
        <v>3</v>
      </c>
      <c r="L35" s="17">
        <f t="shared" si="1"/>
        <v>6</v>
      </c>
      <c r="M35" s="22">
        <v>6</v>
      </c>
      <c r="N35" s="23"/>
      <c r="O35" s="24"/>
      <c r="P35" s="25"/>
      <c r="Q35" s="26"/>
      <c r="R35" s="87"/>
      <c r="S35" s="27">
        <f t="shared" si="0"/>
        <v>6</v>
      </c>
      <c r="T35" s="17" t="s">
        <v>90</v>
      </c>
      <c r="U35" s="33"/>
      <c r="V35" s="4">
        <f>V6+W35</f>
        <v>31</v>
      </c>
      <c r="W35" s="3">
        <v>29</v>
      </c>
      <c r="X35" s="3">
        <v>32</v>
      </c>
      <c r="Y35" s="3" t="s">
        <v>47</v>
      </c>
    </row>
    <row r="36" spans="1:25" ht="18.75" customHeight="1" thickBot="1" x14ac:dyDescent="0.6">
      <c r="A36" s="114"/>
      <c r="B36" s="29"/>
      <c r="C36" s="28"/>
      <c r="D36" s="35"/>
      <c r="E36" s="36"/>
      <c r="F36" s="37"/>
      <c r="G36" s="35"/>
      <c r="H36" s="36"/>
      <c r="I36" s="36"/>
      <c r="J36" s="45"/>
      <c r="K36" s="45"/>
      <c r="L36" s="17">
        <f t="shared" si="1"/>
        <v>0</v>
      </c>
      <c r="M36" s="35"/>
      <c r="N36" s="36"/>
      <c r="O36" s="37"/>
      <c r="P36" s="38"/>
      <c r="Q36" s="39"/>
      <c r="R36" s="40"/>
      <c r="S36" s="40">
        <f t="shared" si="0"/>
        <v>0</v>
      </c>
      <c r="T36" s="41"/>
      <c r="U36" s="33"/>
      <c r="V36" s="4">
        <f>V6+W36</f>
        <v>32</v>
      </c>
      <c r="W36" s="3">
        <v>30</v>
      </c>
      <c r="X36" s="3">
        <v>33</v>
      </c>
      <c r="Y36" s="3" t="s">
        <v>48</v>
      </c>
    </row>
    <row r="37" spans="1:25" ht="18.75" customHeight="1" thickTop="1" x14ac:dyDescent="0.55000000000000004">
      <c r="A37" s="114"/>
      <c r="B37" s="115" t="s">
        <v>54</v>
      </c>
      <c r="C37" s="116"/>
      <c r="D37" s="46" t="s">
        <v>55</v>
      </c>
      <c r="E37" s="47" t="s">
        <v>55</v>
      </c>
      <c r="F37" s="48" t="s">
        <v>55</v>
      </c>
      <c r="G37" s="46" t="s">
        <v>55</v>
      </c>
      <c r="H37" s="47" t="s">
        <v>55</v>
      </c>
      <c r="I37" s="47" t="s">
        <v>55</v>
      </c>
      <c r="J37" s="47" t="s">
        <v>55</v>
      </c>
      <c r="K37" s="49"/>
      <c r="L37" s="51" t="s">
        <v>55</v>
      </c>
      <c r="M37" s="46" t="s">
        <v>55</v>
      </c>
      <c r="N37" s="47" t="s">
        <v>55</v>
      </c>
      <c r="O37" s="48" t="s">
        <v>55</v>
      </c>
      <c r="P37" s="52" t="s">
        <v>56</v>
      </c>
      <c r="Q37" s="53" t="s">
        <v>81</v>
      </c>
      <c r="R37" s="50" t="s">
        <v>80</v>
      </c>
      <c r="S37" s="50" t="s">
        <v>55</v>
      </c>
      <c r="T37" s="51" t="s">
        <v>57</v>
      </c>
      <c r="U37" s="91"/>
      <c r="W37" s="54"/>
      <c r="X37" s="3">
        <v>34</v>
      </c>
      <c r="Y37" s="3" t="s">
        <v>49</v>
      </c>
    </row>
    <row r="38" spans="1:25" ht="18.75" customHeight="1" x14ac:dyDescent="0.55000000000000004">
      <c r="A38" s="114"/>
      <c r="B38" s="117"/>
      <c r="C38" s="118"/>
      <c r="D38" s="55">
        <f>SUM(D6:D36)</f>
        <v>37</v>
      </c>
      <c r="E38" s="56">
        <f t="shared" ref="E38:I38" si="3">SUM(E6:E36)</f>
        <v>57</v>
      </c>
      <c r="F38" s="57">
        <f>SUM(F6:F36)</f>
        <v>30</v>
      </c>
      <c r="G38" s="55">
        <f>SUM(G6:G36)</f>
        <v>6</v>
      </c>
      <c r="H38" s="56">
        <f t="shared" si="3"/>
        <v>3</v>
      </c>
      <c r="I38" s="56">
        <f t="shared" si="3"/>
        <v>2</v>
      </c>
      <c r="J38" s="56">
        <f>SUM(J6:J36)</f>
        <v>0</v>
      </c>
      <c r="K38" s="58"/>
      <c r="L38" s="60">
        <f>SUM(L6:L36)</f>
        <v>247</v>
      </c>
      <c r="M38" s="61">
        <f>SUM(M6:M37)</f>
        <v>240</v>
      </c>
      <c r="N38" s="56">
        <f>SUM(N6:N37)</f>
        <v>2</v>
      </c>
      <c r="O38" s="60">
        <f>SUM(O6:O37)</f>
        <v>5</v>
      </c>
      <c r="P38" s="62">
        <f>COUNTA(P6:P36)</f>
        <v>5</v>
      </c>
      <c r="Q38" s="63">
        <f>SUM(Q6:Q36)</f>
        <v>47</v>
      </c>
      <c r="R38" s="63">
        <f>SUM(R6:R36)</f>
        <v>35</v>
      </c>
      <c r="S38" s="59">
        <f>SUM(S6:S36)</f>
        <v>294</v>
      </c>
      <c r="T38" s="64">
        <f>COUNTIF(S6:S36,"&gt;0")</f>
        <v>19</v>
      </c>
      <c r="U38" s="33"/>
      <c r="X38" s="3">
        <v>35</v>
      </c>
      <c r="Y38" s="3" t="s">
        <v>50</v>
      </c>
    </row>
    <row r="39" spans="1:25" ht="25" customHeight="1" x14ac:dyDescent="0.55000000000000004">
      <c r="A39" s="65"/>
      <c r="B39" s="66"/>
      <c r="C39" s="84"/>
      <c r="D39" s="33" t="s">
        <v>58</v>
      </c>
      <c r="E39" s="67">
        <f>SUM(D38:F38)</f>
        <v>124</v>
      </c>
      <c r="F39" s="68">
        <f>E39/L38</f>
        <v>0.50202429149797567</v>
      </c>
      <c r="G39" s="66" t="s">
        <v>59</v>
      </c>
      <c r="H39" s="67">
        <f>SUM(G38:I38)</f>
        <v>11</v>
      </c>
      <c r="I39" s="68">
        <f>H39/L38</f>
        <v>4.4534412955465584E-2</v>
      </c>
      <c r="J39" s="80"/>
      <c r="K39" s="80"/>
      <c r="L39" s="33"/>
      <c r="M39" s="68">
        <f>M38/$O$40</f>
        <v>0.97165991902834004</v>
      </c>
      <c r="N39" s="68">
        <f t="shared" ref="N39:O39" si="4">N38/$O$40</f>
        <v>8.0971659919028341E-3</v>
      </c>
      <c r="O39" s="68">
        <f t="shared" si="4"/>
        <v>2.0242914979757085E-2</v>
      </c>
      <c r="P39" s="33"/>
      <c r="Q39" s="33" t="s">
        <v>60</v>
      </c>
      <c r="R39" s="80"/>
      <c r="S39" s="69">
        <f>S38/T38</f>
        <v>15.473684210526315</v>
      </c>
      <c r="T39" s="33"/>
      <c r="U39" s="33"/>
      <c r="X39" s="3">
        <v>36</v>
      </c>
      <c r="Y39" s="3" t="s">
        <v>51</v>
      </c>
    </row>
    <row r="40" spans="1:25" ht="25" customHeight="1" x14ac:dyDescent="0.55000000000000004">
      <c r="B40" s="4"/>
      <c r="C40" s="85"/>
      <c r="D40" s="70"/>
      <c r="E40" s="70"/>
      <c r="F40" s="70"/>
      <c r="G40" s="70"/>
      <c r="H40" s="70"/>
      <c r="I40" s="70"/>
      <c r="J40" s="70"/>
      <c r="K40" s="70"/>
      <c r="L40" s="70"/>
      <c r="M40" s="33"/>
      <c r="N40" s="33"/>
      <c r="O40" s="71">
        <f>SUM(M38:O38)</f>
        <v>247</v>
      </c>
      <c r="P40" s="70"/>
      <c r="R40" s="70"/>
      <c r="X40" s="3">
        <v>37</v>
      </c>
      <c r="Y40" s="3" t="s">
        <v>52</v>
      </c>
    </row>
    <row r="41" spans="1:25" x14ac:dyDescent="0.55000000000000004">
      <c r="M41" s="70"/>
      <c r="N41" s="70"/>
      <c r="O41" s="72"/>
      <c r="X41" s="3">
        <v>38</v>
      </c>
      <c r="Y41" s="3" t="s">
        <v>53</v>
      </c>
    </row>
    <row r="42" spans="1:25" x14ac:dyDescent="0.55000000000000004">
      <c r="X42" s="3">
        <v>39</v>
      </c>
      <c r="Y42" s="3" t="s">
        <v>47</v>
      </c>
    </row>
    <row r="43" spans="1:25" x14ac:dyDescent="0.55000000000000004">
      <c r="X43" s="3">
        <v>40</v>
      </c>
      <c r="Y43" s="3" t="s">
        <v>48</v>
      </c>
    </row>
    <row r="44" spans="1:25" x14ac:dyDescent="0.55000000000000004">
      <c r="X44" s="3">
        <v>41</v>
      </c>
      <c r="Y44" s="3" t="s">
        <v>49</v>
      </c>
    </row>
  </sheetData>
  <mergeCells count="20">
    <mergeCell ref="B2:H2"/>
    <mergeCell ref="L2:P2"/>
    <mergeCell ref="A33:A38"/>
    <mergeCell ref="B37:C38"/>
    <mergeCell ref="K4:K5"/>
    <mergeCell ref="B3:B5"/>
    <mergeCell ref="C3:C5"/>
    <mergeCell ref="S3:S5"/>
    <mergeCell ref="T3:T5"/>
    <mergeCell ref="D4:F4"/>
    <mergeCell ref="G4:I4"/>
    <mergeCell ref="Q4:Q5"/>
    <mergeCell ref="J4:J5"/>
    <mergeCell ref="R3:R5"/>
    <mergeCell ref="L4:L5"/>
    <mergeCell ref="M4:N4"/>
    <mergeCell ref="O4:O5"/>
    <mergeCell ref="P4:P5"/>
    <mergeCell ref="M3:O3"/>
    <mergeCell ref="P3:Q3"/>
  </mergeCells>
  <phoneticPr fontId="1"/>
  <conditionalFormatting sqref="C1 C3:C1048576">
    <cfRule type="cellIs" dxfId="1" priority="1" operator="equal">
      <formula>"日"</formula>
    </cfRule>
    <cfRule type="cellIs" dxfId="0" priority="2" operator="equal">
      <formula>"土"</formula>
    </cfRule>
  </conditionalFormatting>
  <pageMargins left="0.19685039370078741" right="0.19685039370078741" top="0.59055118110236227" bottom="0.23622047244094491" header="0.27559055118110237" footer="0.19685039370078741"/>
  <pageSetup paperSize="9" scale="54" orientation="landscape" r:id="rId1"/>
  <headerFooter alignWithMargins="0">
    <oddHeader>&amp;L&amp;"ＭＳ Ｐ明朝,標準"&amp;18様式第10号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E16"/>
  <sheetViews>
    <sheetView topLeftCell="A7" workbookViewId="0">
      <selection activeCell="G5" sqref="G5"/>
    </sheetView>
  </sheetViews>
  <sheetFormatPr defaultRowHeight="18" x14ac:dyDescent="0.55000000000000004"/>
  <cols>
    <col min="2" max="2" width="17.25" bestFit="1" customWidth="1"/>
  </cols>
  <sheetData>
    <row r="3" spans="2:5" x14ac:dyDescent="0.55000000000000004">
      <c r="B3" t="s">
        <v>0</v>
      </c>
    </row>
    <row r="4" spans="2:5" x14ac:dyDescent="0.55000000000000004">
      <c r="B4" t="s">
        <v>1</v>
      </c>
    </row>
    <row r="5" spans="2:5" x14ac:dyDescent="0.55000000000000004">
      <c r="B5" t="s">
        <v>2</v>
      </c>
    </row>
    <row r="6" spans="2:5" x14ac:dyDescent="0.55000000000000004">
      <c r="B6" t="s">
        <v>82</v>
      </c>
    </row>
    <row r="7" spans="2:5" x14ac:dyDescent="0.55000000000000004">
      <c r="B7" t="s">
        <v>83</v>
      </c>
    </row>
    <row r="8" spans="2:5" x14ac:dyDescent="0.55000000000000004">
      <c r="B8" t="s">
        <v>7</v>
      </c>
    </row>
    <row r="9" spans="2:5" x14ac:dyDescent="0.55000000000000004">
      <c r="B9" t="s">
        <v>3</v>
      </c>
    </row>
    <row r="10" spans="2:5" x14ac:dyDescent="0.55000000000000004">
      <c r="B10" t="s">
        <v>4</v>
      </c>
    </row>
    <row r="11" spans="2:5" x14ac:dyDescent="0.55000000000000004">
      <c r="B11" t="s">
        <v>8</v>
      </c>
    </row>
    <row r="12" spans="2:5" x14ac:dyDescent="0.55000000000000004">
      <c r="B12" t="s">
        <v>5</v>
      </c>
    </row>
    <row r="13" spans="2:5" x14ac:dyDescent="0.55000000000000004">
      <c r="B13" t="s">
        <v>6</v>
      </c>
    </row>
    <row r="14" spans="2:5" x14ac:dyDescent="0.55000000000000004">
      <c r="B14" t="s">
        <v>9</v>
      </c>
      <c r="C14">
        <v>1</v>
      </c>
      <c r="E14" t="s">
        <v>10</v>
      </c>
    </row>
    <row r="15" spans="2:5" x14ac:dyDescent="0.55000000000000004">
      <c r="C15">
        <v>2</v>
      </c>
      <c r="E15" t="s">
        <v>10</v>
      </c>
    </row>
    <row r="16" spans="2:5" x14ac:dyDescent="0.55000000000000004">
      <c r="B16" t="s">
        <v>11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7"/>
  <sheetViews>
    <sheetView zoomScale="70" zoomScaleNormal="70" workbookViewId="0">
      <selection activeCell="O12" sqref="O12"/>
    </sheetView>
  </sheetViews>
  <sheetFormatPr defaultColWidth="9" defaultRowHeight="15" x14ac:dyDescent="0.55000000000000004"/>
  <cols>
    <col min="1" max="1" width="9" style="1"/>
    <col min="2" max="2" width="9" style="78"/>
    <col min="3" max="14" width="9" style="1"/>
    <col min="15" max="15" width="29.75" style="1" customWidth="1"/>
    <col min="16" max="16" width="8.33203125" style="1" bestFit="1" customWidth="1"/>
    <col min="17" max="16384" width="9" style="1"/>
  </cols>
  <sheetData>
    <row r="1" spans="1:16" x14ac:dyDescent="0.55000000000000004">
      <c r="L1" s="110" t="s">
        <v>28</v>
      </c>
      <c r="M1" s="111"/>
      <c r="N1" s="112"/>
      <c r="O1" s="100" t="s">
        <v>29</v>
      </c>
      <c r="P1" s="100"/>
    </row>
    <row r="2" spans="1:16" ht="18.75" customHeight="1" x14ac:dyDescent="0.55000000000000004">
      <c r="A2" s="125" t="s">
        <v>12</v>
      </c>
      <c r="C2" s="128" t="s">
        <v>16</v>
      </c>
      <c r="D2" s="129"/>
      <c r="E2" s="129"/>
      <c r="F2" s="129"/>
      <c r="G2" s="129"/>
      <c r="H2" s="129"/>
      <c r="I2" s="130"/>
      <c r="J2" s="126" t="s">
        <v>15</v>
      </c>
      <c r="K2" s="127" t="s">
        <v>24</v>
      </c>
      <c r="L2" s="106" t="s">
        <v>35</v>
      </c>
      <c r="M2" s="107"/>
      <c r="N2" s="103" t="s">
        <v>36</v>
      </c>
      <c r="O2" s="108" t="s">
        <v>37</v>
      </c>
      <c r="P2" s="103" t="s">
        <v>38</v>
      </c>
    </row>
    <row r="3" spans="1:16" x14ac:dyDescent="0.55000000000000004">
      <c r="A3" s="125"/>
      <c r="C3" s="73" t="s">
        <v>17</v>
      </c>
      <c r="D3" s="74" t="s">
        <v>18</v>
      </c>
      <c r="E3" s="75" t="s">
        <v>19</v>
      </c>
      <c r="F3" s="75" t="s">
        <v>20</v>
      </c>
      <c r="G3" s="76" t="s">
        <v>21</v>
      </c>
      <c r="H3" s="77" t="s">
        <v>22</v>
      </c>
      <c r="I3" s="74" t="s">
        <v>23</v>
      </c>
      <c r="J3" s="126"/>
      <c r="K3" s="127"/>
      <c r="L3" s="5" t="s">
        <v>45</v>
      </c>
      <c r="M3" s="10" t="s">
        <v>46</v>
      </c>
      <c r="N3" s="104"/>
      <c r="O3" s="109"/>
      <c r="P3" s="104"/>
    </row>
    <row r="4" spans="1:16" x14ac:dyDescent="0.55000000000000004">
      <c r="A4" s="125" t="s">
        <v>61</v>
      </c>
      <c r="B4" s="78" t="s">
        <v>13</v>
      </c>
    </row>
    <row r="5" spans="1:16" x14ac:dyDescent="0.55000000000000004">
      <c r="A5" s="125"/>
      <c r="B5" s="78" t="s">
        <v>14</v>
      </c>
    </row>
    <row r="6" spans="1:16" x14ac:dyDescent="0.55000000000000004">
      <c r="A6" s="125" t="s">
        <v>62</v>
      </c>
    </row>
    <row r="7" spans="1:16" x14ac:dyDescent="0.55000000000000004">
      <c r="A7" s="125"/>
    </row>
    <row r="8" spans="1:16" x14ac:dyDescent="0.55000000000000004">
      <c r="A8" s="125" t="s">
        <v>63</v>
      </c>
    </row>
    <row r="9" spans="1:16" x14ac:dyDescent="0.55000000000000004">
      <c r="A9" s="125"/>
    </row>
    <row r="10" spans="1:16" x14ac:dyDescent="0.55000000000000004">
      <c r="A10" s="125" t="s">
        <v>64</v>
      </c>
    </row>
    <row r="11" spans="1:16" x14ac:dyDescent="0.55000000000000004">
      <c r="A11" s="125"/>
    </row>
    <row r="12" spans="1:16" x14ac:dyDescent="0.55000000000000004">
      <c r="A12" s="125" t="s">
        <v>65</v>
      </c>
    </row>
    <row r="13" spans="1:16" x14ac:dyDescent="0.55000000000000004">
      <c r="A13" s="125"/>
    </row>
    <row r="14" spans="1:16" x14ac:dyDescent="0.55000000000000004">
      <c r="A14" s="125" t="s">
        <v>66</v>
      </c>
    </row>
    <row r="15" spans="1:16" x14ac:dyDescent="0.55000000000000004">
      <c r="A15" s="125"/>
    </row>
    <row r="16" spans="1:16" x14ac:dyDescent="0.55000000000000004">
      <c r="A16" s="125" t="s">
        <v>67</v>
      </c>
    </row>
    <row r="17" spans="1:1" x14ac:dyDescent="0.55000000000000004">
      <c r="A17" s="125"/>
    </row>
    <row r="18" spans="1:1" x14ac:dyDescent="0.55000000000000004">
      <c r="A18" s="125" t="s">
        <v>68</v>
      </c>
    </row>
    <row r="19" spans="1:1" x14ac:dyDescent="0.55000000000000004">
      <c r="A19" s="125"/>
    </row>
    <row r="20" spans="1:1" x14ac:dyDescent="0.55000000000000004">
      <c r="A20" s="125" t="s">
        <v>69</v>
      </c>
    </row>
    <row r="21" spans="1:1" x14ac:dyDescent="0.55000000000000004">
      <c r="A21" s="125"/>
    </row>
    <row r="22" spans="1:1" x14ac:dyDescent="0.55000000000000004">
      <c r="A22" s="125" t="s">
        <v>70</v>
      </c>
    </row>
    <row r="23" spans="1:1" x14ac:dyDescent="0.55000000000000004">
      <c r="A23" s="125"/>
    </row>
    <row r="24" spans="1:1" x14ac:dyDescent="0.55000000000000004">
      <c r="A24" s="125" t="s">
        <v>71</v>
      </c>
    </row>
    <row r="25" spans="1:1" x14ac:dyDescent="0.55000000000000004">
      <c r="A25" s="125"/>
    </row>
    <row r="26" spans="1:1" x14ac:dyDescent="0.55000000000000004">
      <c r="A26" s="125" t="s">
        <v>72</v>
      </c>
    </row>
    <row r="27" spans="1:1" x14ac:dyDescent="0.55000000000000004">
      <c r="A27" s="125"/>
    </row>
  </sheetData>
  <mergeCells count="22">
    <mergeCell ref="A26:A27"/>
    <mergeCell ref="J2:J3"/>
    <mergeCell ref="K2:K3"/>
    <mergeCell ref="A14:A15"/>
    <mergeCell ref="A16:A17"/>
    <mergeCell ref="A18:A19"/>
    <mergeCell ref="A20:A21"/>
    <mergeCell ref="A22:A23"/>
    <mergeCell ref="A24:A25"/>
    <mergeCell ref="A2:A3"/>
    <mergeCell ref="A4:A5"/>
    <mergeCell ref="A6:A7"/>
    <mergeCell ref="A8:A9"/>
    <mergeCell ref="A10:A11"/>
    <mergeCell ref="A12:A13"/>
    <mergeCell ref="C2:I2"/>
    <mergeCell ref="L1:N1"/>
    <mergeCell ref="O1:P1"/>
    <mergeCell ref="L2:M2"/>
    <mergeCell ref="N2:N3"/>
    <mergeCell ref="O2:O3"/>
    <mergeCell ref="P2:P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月報</vt:lpstr>
      <vt:lpstr>Sheet1</vt:lpstr>
      <vt:lpstr>Sheet2</vt:lpstr>
      <vt:lpstr>月報!Print_Area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寺村ゆかの</cp:lastModifiedBy>
  <cp:lastPrinted>2020-07-30T07:27:42Z</cp:lastPrinted>
  <dcterms:created xsi:type="dcterms:W3CDTF">2020-03-06T01:22:33Z</dcterms:created>
  <dcterms:modified xsi:type="dcterms:W3CDTF">2020-07-30T07:28:51Z</dcterms:modified>
</cp:coreProperties>
</file>